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125" tabRatio="763" activeTab="12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2" sheetId="7" r:id="rId7"/>
    <sheet name="3-3" sheetId="8" r:id="rId8"/>
    <sheet name="3-4" sheetId="9" r:id="rId9"/>
    <sheet name="4" sheetId="10" r:id="rId10"/>
    <sheet name="4-1" sheetId="11" r:id="rId11"/>
    <sheet name="5" sheetId="12" r:id="rId12"/>
    <sheet name="6" sheetId="13" r:id="rId13"/>
  </sheets>
  <definedNames>
    <definedName name="MAILMERGEMODE">"OneWorksheet"</definedName>
    <definedName name="_xlnm.Print_Area" localSheetId="0">'1'!$A$1:$D$42</definedName>
    <definedName name="_xlnm.Print_Area" localSheetId="2">'1-2'!$A$1:$J$15</definedName>
    <definedName name="_xlnm.Print_Area" localSheetId="4">'2-1'!$A$1:$AO$19</definedName>
    <definedName name="_xlnm.Print_Area" localSheetId="7">'3-3'!$A$1:$F$23</definedName>
    <definedName name="_xlnm.Print_Area" localSheetId="9">'4'!$A$1:$H$16</definedName>
    <definedName name="_xlnm.Print_Area" localSheetId="11">'5'!$A$1:$H$16</definedName>
    <definedName name="_xlnm.Print_Titles" localSheetId="1">'1-1'!$1:$6</definedName>
    <definedName name="_xlnm.Print_Titles" localSheetId="2">'1-2'!$1:$6</definedName>
    <definedName name="_xlnm.Print_Titles" localSheetId="5">'3'!$1:$6</definedName>
    <definedName name="_xlnm.Print_Titles" localSheetId="6">'3-2'!$1:$6</definedName>
    <definedName name="_xlnm.Print_Titles" localSheetId="7">'3-3'!$1:$5</definedName>
    <definedName name="_xlnm.Print_Titles" localSheetId="8">'3-4'!$1:$6</definedName>
    <definedName name="_xlnm.Print_Titles" localSheetId="10">'4-1'!$1:$6</definedName>
  </definedNames>
  <calcPr fullCalcOnLoad="1"/>
</workbook>
</file>

<file path=xl/sharedStrings.xml><?xml version="1.0" encoding="utf-8"?>
<sst xmlns="http://schemas.openxmlformats.org/spreadsheetml/2006/main" count="1145" uniqueCount="386">
  <si>
    <t>表1</t>
  </si>
  <si>
    <t>部门收支总表</t>
  </si>
  <si>
    <t>四川文理学院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</si>
  <si>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</si>
  <si>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</si>
  <si>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</si>
  <si>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</si>
  <si>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</si>
  <si>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</si>
  <si>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</si>
  <si>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</si>
  <si>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</si>
  <si>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</si>
  <si>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</si>
  <si>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</si>
  <si>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</si>
  <si>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</si>
  <si>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</si>
  <si>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</si>
  <si>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</si>
  <si>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</si>
  <si>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</si>
  <si>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</si>
  <si>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</si>
  <si>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</si>
  <si>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</si>
  <si>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</si>
  <si>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</si>
  <si>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</si>
  <si>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</si>
  <si>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</si>
  <si>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</si>
  <si>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</si>
  <si>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</si>
  <si>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</si>
  <si>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</si>
  <si>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</si>
  <si>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</si>
  <si>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</si>
  <si>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</si>
  <si>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</si>
  <si>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</si>
  <si>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</si>
  <si>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</si>
  <si>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</si>
  <si>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</si>
  <si>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</si>
  <si>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</si>
  <si>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</si>
  <si>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</si>
  <si>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</si>
  <si>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</si>
  <si>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</si>
  <si>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</si>
  <si>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</si>
  <si>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</si>
  <si>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</si>
  <si>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</si>
  <si>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</si>
  <si>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</si>
  <si>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</si>
  <si>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</si>
  <si>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</si>
  <si>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</si>
  <si>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</si>
  <si>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</si>
  <si>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</si>
  <si>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</si>
  <si>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</si>
  <si>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</si>
  <si>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</si>
  <si>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</si>
  <si>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</si>
  <si>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</si>
  <si>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</si>
  <si>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</si>
  <si>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</si>
  <si>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</si>
  <si>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</si>
  <si>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</si>
  <si>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普通高校（不在蓉）</t>
  </si>
  <si>
    <t xml:space="preserve">  四川文理学院</t>
  </si>
  <si>
    <t>205</t>
  </si>
  <si>
    <t>02</t>
  </si>
  <si>
    <t>05</t>
  </si>
  <si>
    <t>304928</t>
  </si>
  <si>
    <t xml:space="preserve">    高等教育</t>
  </si>
  <si>
    <t>206</t>
  </si>
  <si>
    <t>06</t>
  </si>
  <si>
    <t xml:space="preserve">    专项基础科研</t>
  </si>
  <si>
    <t>04</t>
  </si>
  <si>
    <t>99</t>
  </si>
  <si>
    <t xml:space="preserve">    其他技术研究与开发支出</t>
  </si>
  <si>
    <t xml:space="preserve">    其他科学技术支出</t>
  </si>
  <si>
    <t>210</t>
  </si>
  <si>
    <t>09</t>
  </si>
  <si>
    <t xml:space="preserve">    重大公共卫生服务</t>
  </si>
  <si>
    <t>232</t>
  </si>
  <si>
    <t>03</t>
  </si>
  <si>
    <t>01</t>
  </si>
  <si>
    <t xml:space="preserve">    地方政府一般债券付息支出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</si>
  <si>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</si>
  <si>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</si>
  <si>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</si>
  <si>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</si>
  <si>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</si>
  <si>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</si>
  <si>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</si>
  <si>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</si>
  <si>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</si>
  <si>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</si>
  <si>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</si>
  <si>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</si>
  <si>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</si>
  <si>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</si>
  <si>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</si>
  <si>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</si>
  <si>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</si>
  <si>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</si>
  <si>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</si>
  <si>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</si>
  <si>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</si>
  <si>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</si>
  <si>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</si>
  <si>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</si>
  <si>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</si>
  <si>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</si>
  <si>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</si>
  <si>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</si>
  <si>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</si>
  <si>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</si>
  <si>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</si>
  <si>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</si>
  <si>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</si>
  <si>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</si>
  <si>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</si>
  <si>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</si>
  <si>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</si>
  <si>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</si>
  <si>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</si>
  <si>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</si>
  <si>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</si>
  <si>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</si>
  <si>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</si>
  <si>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</si>
  <si>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</si>
  <si>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</si>
  <si>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</si>
  <si>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</si>
  <si>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</si>
  <si>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</si>
  <si>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</si>
  <si>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</si>
  <si>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</si>
  <si>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</si>
  <si>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</si>
  <si>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</si>
  <si>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</si>
  <si>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</si>
  <si>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</si>
  <si>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</si>
  <si>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</si>
  <si>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</si>
  <si>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</si>
  <si>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</si>
  <si>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</si>
  <si>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</si>
  <si>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</si>
  <si>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</si>
  <si>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 xml:space="preserve">    对个人和家庭的补助</t>
  </si>
  <si>
    <t>509</t>
  </si>
  <si>
    <t xml:space="preserve">      助学金</t>
  </si>
  <si>
    <t xml:space="preserve">      离退休费</t>
  </si>
  <si>
    <t xml:space="preserve">    债务利息及费用支出</t>
  </si>
  <si>
    <t>511</t>
  </si>
  <si>
    <t xml:space="preserve">      国内债务付息</t>
  </si>
  <si>
    <t>表3</t>
  </si>
  <si>
    <t>一般公共预算支出总表</t>
  </si>
  <si>
    <t>工资福利支出</t>
  </si>
  <si>
    <t>商品和服务支出</t>
  </si>
  <si>
    <t>对个人和家庭补助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</si>
  <si>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</si>
  <si>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</si>
  <si>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</si>
  <si>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</si>
  <si>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</si>
  <si>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</si>
  <si>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</si>
  <si>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表3-2</t>
  </si>
  <si>
    <t>一般公共预算基本支出预算表</t>
  </si>
  <si>
    <t>经济分类科目</t>
  </si>
  <si>
    <t>科目名称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</si>
  <si>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</si>
  <si>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</si>
  <si>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</si>
  <si>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</si>
  <si>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</si>
  <si>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</si>
  <si>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>07</t>
  </si>
  <si>
    <t xml:space="preserve">      绩效工资</t>
  </si>
  <si>
    <t>08</t>
  </si>
  <si>
    <t xml:space="preserve">      机关事业单位基本养老保险缴费</t>
  </si>
  <si>
    <t xml:space="preserve">      职业年金缴费</t>
  </si>
  <si>
    <t>10</t>
  </si>
  <si>
    <t xml:space="preserve">      职工基本医疗保险缴费</t>
  </si>
  <si>
    <t>13</t>
  </si>
  <si>
    <t xml:space="preserve">      住房公积金</t>
  </si>
  <si>
    <t xml:space="preserve">      其他工资福利支出</t>
  </si>
  <si>
    <t xml:space="preserve">    商品和服务支出</t>
  </si>
  <si>
    <t>302</t>
  </si>
  <si>
    <t xml:space="preserve">      办公费</t>
  </si>
  <si>
    <t xml:space="preserve">      印刷费</t>
  </si>
  <si>
    <t xml:space="preserve">      水费</t>
  </si>
  <si>
    <t xml:space="preserve">      电费</t>
  </si>
  <si>
    <t xml:space="preserve">      邮电费</t>
  </si>
  <si>
    <t xml:space="preserve">      物业管理费</t>
  </si>
  <si>
    <t>11</t>
  </si>
  <si>
    <t xml:space="preserve">      差旅费</t>
  </si>
  <si>
    <t xml:space="preserve">      维修(护)费</t>
  </si>
  <si>
    <t>14</t>
  </si>
  <si>
    <t xml:space="preserve">      租赁费</t>
  </si>
  <si>
    <t>16</t>
  </si>
  <si>
    <t xml:space="preserve">      培训费</t>
  </si>
  <si>
    <t>17</t>
  </si>
  <si>
    <t xml:space="preserve">      公务接待费</t>
  </si>
  <si>
    <t>26</t>
  </si>
  <si>
    <t xml:space="preserve">      劳务费</t>
  </si>
  <si>
    <t>28</t>
  </si>
  <si>
    <t xml:space="preserve">      工会经费</t>
  </si>
  <si>
    <t>29</t>
  </si>
  <si>
    <t xml:space="preserve">      福利费</t>
  </si>
  <si>
    <t>31</t>
  </si>
  <si>
    <t xml:space="preserve">      公务用车运行维护费</t>
  </si>
  <si>
    <t xml:space="preserve">      其他商品和服务支出</t>
  </si>
  <si>
    <t>303</t>
  </si>
  <si>
    <t xml:space="preserve">      离休费</t>
  </si>
  <si>
    <t>表3-3</t>
  </si>
  <si>
    <t>一般公共预算项目支出预算表</t>
  </si>
  <si>
    <t>单位名称（项目）</t>
  </si>
  <si>
    <t xml:space="preserve">      部门集中收入安排支出</t>
  </si>
  <si>
    <t xml:space="preserve">      高校共建与发展专项资金（中央支持地方高校发展）</t>
  </si>
  <si>
    <t xml:space="preserve">      继续实施项目-支持地方高校改革发展中央资金 </t>
  </si>
  <si>
    <t xml:space="preserve">      设备购置经费</t>
  </si>
  <si>
    <t xml:space="preserve">      实验及实训室建设</t>
  </si>
  <si>
    <t xml:space="preserve">      图书购置经费</t>
  </si>
  <si>
    <t xml:space="preserve">      学科和专业建设费</t>
  </si>
  <si>
    <t xml:space="preserve">      学生资助经费</t>
  </si>
  <si>
    <t xml:space="preserve">      科技计划</t>
  </si>
  <si>
    <t xml:space="preserve">      贷款还本付息</t>
  </si>
  <si>
    <t>表3-4</t>
  </si>
  <si>
    <t>一般公共预算“三公”经费支出表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</si>
  <si>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</si>
  <si>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</si>
  <si>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</si>
  <si>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</si>
  <si>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</si>
  <si>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</si>
  <si>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</si>
  <si>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</si>
  <si>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</si>
  <si>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</si>
  <si>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</si>
  <si>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</si>
  <si>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</si>
  <si>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</si>
  <si>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</si>
  <si>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</si>
  <si>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t>项目单位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</si>
  <si>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</si>
  <si>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</si>
  <si>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</si>
  <si>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</si>
  <si>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</si>
  <si>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</si>
  <si>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</si>
  <si>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</si>
  <si>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</si>
  <si>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</si>
  <si>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</si>
  <si>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304928-四川文理学院</t>
  </si>
  <si>
    <t xml:space="preserve">  科研经费</t>
  </si>
  <si>
    <t>利用科研事业收入及学校配套经费，资助全校教职工开展科研工作120余项，完成科研项目结题80余项，发表科研论文150余篇</t>
  </si>
  <si>
    <t>开展科研项目个数</t>
  </si>
  <si>
    <t>120项</t>
  </si>
  <si>
    <t>科研成果转化率</t>
  </si>
  <si>
    <t>5%</t>
  </si>
  <si>
    <t>--</t>
  </si>
  <si>
    <t>完成科研项目结题个数</t>
  </si>
  <si>
    <t>80项</t>
  </si>
  <si>
    <t>学校综合实力</t>
  </si>
  <si>
    <t>增长5%</t>
  </si>
  <si>
    <t>发表科研论文数量</t>
  </si>
  <si>
    <t>150篇</t>
  </si>
  <si>
    <t xml:space="preserve">  图书购置经费</t>
  </si>
  <si>
    <t>基于教育部本科评估指标体系对生均图书册数的要求，完成纸质图书、电子资源等续订，大力满足师生阅读需求。</t>
  </si>
  <si>
    <t>电子资源数据库</t>
  </si>
  <si>
    <t>9种</t>
  </si>
  <si>
    <t>办学条件</t>
  </si>
  <si>
    <t>较好</t>
  </si>
  <si>
    <t>师生综合满意度</t>
  </si>
  <si>
    <t>满意</t>
  </si>
  <si>
    <t>电子资源、纸质图书购买质量</t>
  </si>
  <si>
    <t>合格</t>
  </si>
  <si>
    <t>大力改善师生阅读质量</t>
  </si>
  <si>
    <t>效果明显</t>
  </si>
  <si>
    <t xml:space="preserve">  房屋建筑物购建</t>
  </si>
  <si>
    <t xml:space="preserve">  通过13-16号学生公寓，理工实验楼，南侧土石方，工程训练中心，学生食堂等建设，改善学校的办学条件，提高师生学习生活质量，努力把学校建设成高水平应用型大学。</t>
  </si>
  <si>
    <t>新增学生宿舍面积</t>
  </si>
  <si>
    <t>7200平方米</t>
  </si>
  <si>
    <t>改善办学条件、提高师生生活质量</t>
  </si>
  <si>
    <t>新增教学用房面积</t>
  </si>
  <si>
    <t>15200平方米</t>
  </si>
  <si>
    <t>工程质量</t>
  </si>
  <si>
    <t xml:space="preserve">  贷款还本付息</t>
  </si>
  <si>
    <t>根据借款合同偿还借款本金3500万，利息350万</t>
  </si>
  <si>
    <t>偿还贷款本金</t>
  </si>
  <si>
    <t>3500万元</t>
  </si>
  <si>
    <t>债务风险</t>
  </si>
  <si>
    <t>低</t>
  </si>
  <si>
    <t>银行满意度</t>
  </si>
  <si>
    <t>按季度支付贷款利息</t>
  </si>
  <si>
    <t>350万元</t>
  </si>
  <si>
    <t>学校财务状况</t>
  </si>
  <si>
    <t>良好</t>
  </si>
  <si>
    <t xml:space="preserve">  学生资助经费</t>
  </si>
  <si>
    <t>根据教育厅要求按时发放国家奖学金、国家励志奖学金、国家助学金、学生应征入伍补助等</t>
  </si>
  <si>
    <t>按时发放国家奖助学金</t>
  </si>
  <si>
    <t>1588万元</t>
  </si>
  <si>
    <t>学生和家长对党和国家以及社会的感恩意识</t>
  </si>
  <si>
    <t>增强</t>
  </si>
  <si>
    <t>受助学生满意度</t>
  </si>
  <si>
    <t>100%</t>
  </si>
  <si>
    <t xml:space="preserve">  对外交流与合作经费</t>
  </si>
  <si>
    <t>加快学校教育国际化进程，拓宽师生国际视野，提升国际交流与国际化水平。</t>
  </si>
  <si>
    <t>出国访学人数</t>
  </si>
  <si>
    <t>15人</t>
  </si>
  <si>
    <t>出访教师满意度</t>
  </si>
  <si>
    <t>出访国家个数</t>
  </si>
  <si>
    <t>9个</t>
  </si>
  <si>
    <t>访学、培训费用</t>
  </si>
  <si>
    <t>90万元</t>
  </si>
  <si>
    <t>学术交流费用</t>
  </si>
  <si>
    <t>30万元</t>
  </si>
  <si>
    <t xml:space="preserve">  部门集中收入安排支出</t>
  </si>
  <si>
    <t>确保学校保障性食堂的正常运转，保证师生日常用餐服务</t>
  </si>
  <si>
    <t>资金使用率</t>
  </si>
  <si>
    <t>完成效率</t>
  </si>
  <si>
    <t>高</t>
  </si>
  <si>
    <t xml:space="preserve">  实验及实训室建设</t>
  </si>
  <si>
    <t>主要用于学校各实验室实验仪器、实验耗材的购置，提高实验室硬件设施的水平，产出更多高质量成果，提升学校整体教育教学水平，为建设特色鲜明优势突出的高水平应用型大学奠定坚实的基础。</t>
  </si>
  <si>
    <t>资金使用效率</t>
  </si>
  <si>
    <t>改善教学实验质量</t>
  </si>
  <si>
    <t>师生满意度</t>
  </si>
  <si>
    <t>设备质量</t>
  </si>
  <si>
    <t>对教学科研保障度</t>
  </si>
  <si>
    <t xml:space="preserve">  设备购置经费</t>
  </si>
  <si>
    <t>购置更新教学仪器设备，服务全校师生，满足学校教学、科研、学科建设和服务地方经济建设发展的需求。</t>
  </si>
  <si>
    <t>大力改善师生生活环境</t>
  </si>
  <si>
    <t>效果显著</t>
  </si>
  <si>
    <t>按时完成家具、设备采购和验收</t>
  </si>
  <si>
    <t>2021年12月底</t>
  </si>
  <si>
    <t xml:space="preserve">  学科和专业建设费</t>
  </si>
  <si>
    <t>完成实践教育基地建设，卓越教师建设，大学生创新创业训练计划项目，省级本科转型发展示范专业及课程建设，实验教学示范中心等</t>
  </si>
  <si>
    <t>大学生创新创业训练计划项目个数</t>
  </si>
  <si>
    <t>103个</t>
  </si>
  <si>
    <t>扩大学校办学影响力</t>
  </si>
  <si>
    <t>增长10%</t>
  </si>
  <si>
    <t>省级专业建设个数</t>
  </si>
  <si>
    <t>7个</t>
  </si>
  <si>
    <t>校外实践教育基地建设个数</t>
  </si>
  <si>
    <t>14个</t>
  </si>
  <si>
    <t xml:space="preserve">  继续实施项目-支持地方高校改革发展中央资金 </t>
  </si>
  <si>
    <t>继续完成2021年学校教学、科研设备的购置，服务全校师生，满足学校教学、科研、学科建设和服务地方经济建设发展的需求。</t>
  </si>
  <si>
    <t>改善师生生活环境</t>
  </si>
  <si>
    <t xml:space="preserve">  高校共建与发展专项资金（中央支持地方高校发展）</t>
  </si>
  <si>
    <t>根据学科发展方向，打造成熟的学科基础实验平台，构建知识、能力、素质一体化的工程实训基地；为学生适应企业生产的真实环境，提供职业技能和劳动素质培养的实践基地。</t>
  </si>
  <si>
    <t>改善师生教学实验环境</t>
  </si>
  <si>
    <t xml:space="preserve">  上年结转—高校共建与发展专项资金</t>
  </si>
  <si>
    <t>购置更新学校教学、科研所需设备，服务全校师生，满足教学、科研、学科建设和服务地方经济建设发展的需求。</t>
  </si>
  <si>
    <t>大力改善师生办公生活环境</t>
  </si>
  <si>
    <t>实现“大平台+小应用+微服务+数据智能+移动化”的智慧校园顶层设计。</t>
  </si>
  <si>
    <t>改善校园信息智能化</t>
  </si>
  <si>
    <t>对信息化办公保障度</t>
  </si>
  <si>
    <t>2021年省级部门预算项目绩效目标（部门预算）</t>
  </si>
  <si>
    <t>项目单位
(项目名称)</t>
  </si>
  <si>
    <t xml:space="preserve">  上年结转—高校共建与发展专项资金（中央支持地方高校发展资金）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</si>
</sst>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"/>
    <numFmt numFmtId="181" formatCode="###0.00"/>
    <numFmt numFmtId="182" formatCode="&quot;\&quot;#,##0.00_);\(&quot;\&quot;#,##0.00\)"/>
  </numFmts>
  <fonts count="52"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1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b/>
      <sz val="13"/>
      <color indexed="6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4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</borders>
  <cellStyleXfs count="105">
    <xf numFmtId="1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1" fillId="32" borderId="0" applyNumberFormat="0" applyBorder="0" applyAlignment="0" applyProtection="0"/>
    <xf numFmtId="0" fontId="19" fillId="33" borderId="1" applyNumberFormat="0" applyAlignment="0" applyProtection="0"/>
    <xf numFmtId="0" fontId="10" fillId="34" borderId="2" applyNumberFormat="0" applyAlignment="0" applyProtection="0"/>
    <xf numFmtId="0" fontId="14" fillId="0" borderId="0" applyNumberFormat="0" applyFill="0" applyBorder="0" applyAlignment="0" applyProtection="0"/>
    <xf numFmtId="0" fontId="22" fillId="35" borderId="0" applyNumberFormat="0" applyBorder="0" applyAlignment="0" applyProtection="0"/>
    <xf numFmtId="0" fontId="13" fillId="0" borderId="3" applyNumberFormat="0" applyFill="0" applyAlignment="0" applyProtection="0"/>
    <xf numFmtId="0" fontId="20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2" fillId="13" borderId="1" applyNumberFormat="0" applyAlignment="0" applyProtection="0"/>
    <xf numFmtId="0" fontId="15" fillId="0" borderId="6" applyNumberFormat="0" applyFill="0" applyAlignment="0" applyProtection="0"/>
    <xf numFmtId="0" fontId="23" fillId="13" borderId="0" applyNumberFormat="0" applyBorder="0" applyAlignment="0" applyProtection="0"/>
    <xf numFmtId="0" fontId="0" fillId="3" borderId="7" applyNumberFormat="0" applyFont="0" applyAlignment="0" applyProtection="0"/>
    <xf numFmtId="0" fontId="16" fillId="33" borderId="8" applyNumberFormat="0" applyAlignment="0" applyProtection="0"/>
    <xf numFmtId="0" fontId="11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6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37" borderId="0" applyNumberFormat="0" applyBorder="0" applyAlignment="0" applyProtection="0"/>
    <xf numFmtId="0" fontId="42" fillId="0" borderId="13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8" borderId="14" applyNumberFormat="0" applyAlignment="0" applyProtection="0"/>
    <xf numFmtId="0" fontId="44" fillId="39" borderId="1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6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48" fillId="46" borderId="0" applyNumberFormat="0" applyBorder="0" applyAlignment="0" applyProtection="0"/>
    <xf numFmtId="0" fontId="49" fillId="38" borderId="17" applyNumberFormat="0" applyAlignment="0" applyProtection="0"/>
    <xf numFmtId="0" fontId="50" fillId="47" borderId="14" applyNumberFormat="0" applyAlignment="0" applyProtection="0"/>
    <xf numFmtId="0" fontId="51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175"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33" borderId="2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49" fontId="2" fillId="0" borderId="24" xfId="0" applyNumberFormat="1" applyFont="1" applyFill="1" applyBorder="1" applyAlignment="1" applyProtection="1">
      <alignment vertical="center" wrapText="1"/>
      <protection/>
    </xf>
    <xf numFmtId="181" fontId="2" fillId="0" borderId="19" xfId="0" applyNumberFormat="1" applyFont="1" applyFill="1" applyBorder="1" applyAlignment="1" applyProtection="1">
      <alignment vertical="center" wrapText="1"/>
      <protection/>
    </xf>
    <xf numFmtId="181" fontId="2" fillId="0" borderId="25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vertical="center"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81" fontId="2" fillId="0" borderId="24" xfId="0" applyNumberFormat="1" applyFont="1" applyFill="1" applyBorder="1" applyAlignment="1" applyProtection="1">
      <alignment vertical="center" wrapText="1"/>
      <protection/>
    </xf>
    <xf numFmtId="181" fontId="2" fillId="0" borderId="27" xfId="0" applyNumberFormat="1" applyFont="1" applyFill="1" applyBorder="1" applyAlignment="1" applyProtection="1">
      <alignment vertical="center" wrapText="1"/>
      <protection/>
    </xf>
    <xf numFmtId="0" fontId="2" fillId="0" borderId="28" xfId="0" applyNumberFormat="1" applyFont="1" applyFill="1" applyBorder="1" applyAlignment="1" applyProtection="1">
      <alignment horizontal="left" vertical="center"/>
      <protection/>
    </xf>
    <xf numFmtId="49" fontId="2" fillId="0" borderId="29" xfId="0" applyNumberFormat="1" applyFont="1" applyFill="1" applyBorder="1" applyAlignment="1" applyProtection="1">
      <alignment vertical="center" wrapText="1"/>
      <protection/>
    </xf>
    <xf numFmtId="181" fontId="2" fillId="0" borderId="30" xfId="0" applyNumberFormat="1" applyFont="1" applyFill="1" applyBorder="1" applyAlignment="1" applyProtection="1">
      <alignment vertical="center" wrapText="1"/>
      <protection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0" fontId="2" fillId="0" borderId="28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4" fontId="2" fillId="0" borderId="24" xfId="0" applyNumberFormat="1" applyFont="1" applyFill="1" applyBorder="1" applyAlignment="1" applyProtection="1">
      <alignment vertical="center" wrapText="1"/>
      <protection/>
    </xf>
    <xf numFmtId="4" fontId="2" fillId="0" borderId="19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33" borderId="0" xfId="0" applyNumberFormat="1" applyFont="1" applyFill="1" applyAlignment="1">
      <alignment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33" borderId="2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>
      <alignment vertical="center"/>
    </xf>
    <xf numFmtId="181" fontId="4" fillId="0" borderId="23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>
      <alignment vertical="center"/>
    </xf>
    <xf numFmtId="181" fontId="4" fillId="0" borderId="22" xfId="0" applyNumberFormat="1" applyFont="1" applyFill="1" applyBorder="1" applyAlignment="1" applyProtection="1">
      <alignment vertical="center" wrapText="1"/>
      <protection/>
    </xf>
    <xf numFmtId="181" fontId="4" fillId="0" borderId="32" xfId="0" applyNumberFormat="1" applyFont="1" applyFill="1" applyBorder="1" applyAlignment="1" applyProtection="1">
      <alignment vertical="center" wrapText="1"/>
      <protection/>
    </xf>
    <xf numFmtId="181" fontId="4" fillId="0" borderId="21" xfId="0" applyNumberFormat="1" applyFont="1" applyFill="1" applyBorder="1" applyAlignment="1" applyProtection="1">
      <alignment vertical="center" wrapText="1"/>
      <protection/>
    </xf>
    <xf numFmtId="181" fontId="4" fillId="0" borderId="20" xfId="0" applyNumberFormat="1" applyFont="1" applyFill="1" applyBorder="1" applyAlignment="1" applyProtection="1">
      <alignment vertical="center" wrapText="1"/>
      <protection/>
    </xf>
    <xf numFmtId="1" fontId="4" fillId="0" borderId="19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1" fontId="4" fillId="0" borderId="24" xfId="0" applyNumberFormat="1" applyFont="1" applyFill="1" applyBorder="1" applyAlignment="1">
      <alignment vertical="center"/>
    </xf>
    <xf numFmtId="0" fontId="2" fillId="0" borderId="33" xfId="0" applyNumberFormat="1" applyFont="1" applyFill="1" applyBorder="1" applyAlignment="1">
      <alignment vertical="center"/>
    </xf>
    <xf numFmtId="0" fontId="4" fillId="0" borderId="22" xfId="0" applyNumberFormat="1" applyFont="1" applyFill="1" applyBorder="1" applyAlignment="1">
      <alignment vertical="center"/>
    </xf>
    <xf numFmtId="181" fontId="4" fillId="0" borderId="34" xfId="0" applyNumberFormat="1" applyFont="1" applyFill="1" applyBorder="1" applyAlignment="1" applyProtection="1">
      <alignment vertical="center" wrapText="1"/>
      <protection/>
    </xf>
    <xf numFmtId="0" fontId="2" fillId="0" borderId="34" xfId="0" applyNumberFormat="1" applyFont="1" applyFill="1" applyBorder="1" applyAlignment="1">
      <alignment vertical="center"/>
    </xf>
    <xf numFmtId="0" fontId="4" fillId="0" borderId="32" xfId="0" applyNumberFormat="1" applyFont="1" applyFill="1" applyBorder="1" applyAlignment="1">
      <alignment vertical="center"/>
    </xf>
    <xf numFmtId="0" fontId="2" fillId="0" borderId="32" xfId="0" applyNumberFormat="1" applyFont="1" applyFill="1" applyBorder="1" applyAlignment="1">
      <alignment vertical="center"/>
    </xf>
    <xf numFmtId="0" fontId="4" fillId="0" borderId="32" xfId="0" applyNumberFormat="1" applyFont="1" applyFill="1" applyBorder="1" applyAlignment="1">
      <alignment horizontal="center" vertical="center"/>
    </xf>
    <xf numFmtId="181" fontId="4" fillId="0" borderId="32" xfId="0" applyNumberFormat="1" applyFont="1" applyFill="1" applyBorder="1" applyAlignment="1">
      <alignment vertical="center" wrapText="1"/>
    </xf>
    <xf numFmtId="181" fontId="4" fillId="0" borderId="32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 applyProtection="1">
      <alignment vertical="center" wrapText="1"/>
      <protection/>
    </xf>
    <xf numFmtId="49" fontId="4" fillId="0" borderId="29" xfId="0" applyNumberFormat="1" applyFont="1" applyFill="1" applyBorder="1" applyAlignment="1" applyProtection="1">
      <alignment vertical="center" wrapText="1"/>
      <protection/>
    </xf>
    <xf numFmtId="181" fontId="4" fillId="0" borderId="29" xfId="0" applyNumberFormat="1" applyFont="1" applyFill="1" applyBorder="1" applyAlignment="1" applyProtection="1">
      <alignment vertical="center" wrapText="1"/>
      <protection/>
    </xf>
    <xf numFmtId="0" fontId="4" fillId="33" borderId="0" xfId="0" applyNumberFormat="1" applyFont="1" applyFill="1" applyAlignment="1">
      <alignment horizontal="right" vertical="center"/>
    </xf>
    <xf numFmtId="181" fontId="4" fillId="0" borderId="3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horizontal="right" vertical="center"/>
      <protection/>
    </xf>
    <xf numFmtId="4" fontId="4" fillId="0" borderId="30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>
      <alignment vertical="center"/>
    </xf>
    <xf numFmtId="181" fontId="4" fillId="0" borderId="19" xfId="0" applyNumberFormat="1" applyFont="1" applyFill="1" applyBorder="1" applyAlignment="1" applyProtection="1">
      <alignment vertical="center" wrapText="1"/>
      <protection/>
    </xf>
    <xf numFmtId="0" fontId="4" fillId="0" borderId="27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vertical="center"/>
    </xf>
    <xf numFmtId="181" fontId="4" fillId="0" borderId="30" xfId="0" applyNumberFormat="1" applyFont="1" applyFill="1" applyBorder="1" applyAlignment="1">
      <alignment horizontal="right" vertical="center" wrapText="1"/>
    </xf>
    <xf numFmtId="181" fontId="4" fillId="0" borderId="30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35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82" fontId="2" fillId="0" borderId="19" xfId="0" applyNumberFormat="1" applyFont="1" applyFill="1" applyBorder="1" applyAlignment="1" applyProtection="1">
      <alignment horizontal="center" vertical="center" wrapText="1"/>
      <protection/>
    </xf>
    <xf numFmtId="182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33" borderId="24" xfId="0" applyNumberFormat="1" applyFont="1" applyFill="1" applyBorder="1" applyAlignment="1" applyProtection="1">
      <alignment horizontal="center" vertical="center" wrapText="1"/>
      <protection/>
    </xf>
    <xf numFmtId="0" fontId="2" fillId="33" borderId="19" xfId="0" applyNumberFormat="1" applyFont="1" applyFill="1" applyBorder="1" applyAlignment="1" applyProtection="1">
      <alignment horizontal="center" vertical="center" wrapText="1"/>
      <protection/>
    </xf>
    <xf numFmtId="0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33" borderId="25" xfId="0" applyNumberFormat="1" applyFont="1" applyFill="1" applyBorder="1" applyAlignment="1" applyProtection="1">
      <alignment horizontal="center" vertical="center"/>
      <protection/>
    </xf>
    <xf numFmtId="0" fontId="4" fillId="33" borderId="24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33" borderId="35" xfId="0" applyNumberFormat="1" applyFont="1" applyFill="1" applyBorder="1" applyAlignment="1" applyProtection="1">
      <alignment horizontal="center" vertical="center"/>
      <protection/>
    </xf>
    <xf numFmtId="0" fontId="2" fillId="33" borderId="37" xfId="0" applyNumberFormat="1" applyFont="1" applyFill="1" applyBorder="1" applyAlignment="1" applyProtection="1">
      <alignment horizontal="center" vertical="center"/>
      <protection/>
    </xf>
    <xf numFmtId="0" fontId="2" fillId="33" borderId="36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/>
      <protection/>
    </xf>
    <xf numFmtId="1" fontId="2" fillId="0" borderId="35" xfId="0" applyNumberFormat="1" applyFont="1" applyFill="1" applyBorder="1" applyAlignment="1" applyProtection="1">
      <alignment horizontal="center" vertical="center"/>
      <protection/>
    </xf>
    <xf numFmtId="1" fontId="2" fillId="0" borderId="37" xfId="0" applyNumberFormat="1" applyFont="1" applyFill="1" applyBorder="1" applyAlignment="1" applyProtection="1">
      <alignment horizontal="center" vertical="center"/>
      <protection/>
    </xf>
    <xf numFmtId="1" fontId="2" fillId="0" borderId="36" xfId="0" applyNumberFormat="1" applyFont="1" applyFill="1" applyBorder="1" applyAlignment="1" applyProtection="1">
      <alignment horizontal="center" vertical="center"/>
      <protection/>
    </xf>
    <xf numFmtId="0" fontId="2" fillId="33" borderId="25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3" xfId="0" applyNumberFormat="1" applyFont="1" applyFill="1" applyBorder="1" applyAlignment="1" applyProtection="1">
      <alignment horizontal="center" vertical="center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1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5" xfId="0" applyNumberFormat="1" applyFont="1" applyFill="1" applyBorder="1" applyAlignment="1" applyProtection="1">
      <alignment horizontal="center" vertical="center" wrapText="1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22" xfId="0" applyNumberFormat="1" applyFont="1" applyFill="1" applyBorder="1" applyAlignment="1" applyProtection="1">
      <alignment horizontal="center" vertical="center"/>
      <protection/>
    </xf>
    <xf numFmtId="1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1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30" fillId="49" borderId="0" xfId="81" applyFont="1" applyFill="1" applyAlignment="1">
      <alignment vertical="center" wrapText="1"/>
      <protection/>
    </xf>
    <xf numFmtId="0" fontId="31" fillId="49" borderId="0" xfId="81" applyFont="1" applyFill="1" applyAlignment="1">
      <alignment horizontal="center" vertical="center" wrapText="1"/>
      <protection/>
    </xf>
    <xf numFmtId="0" fontId="6" fillId="49" borderId="0" xfId="81" applyFont="1" applyFill="1" applyAlignment="1">
      <alignment horizontal="right" vertical="center" wrapText="1"/>
      <protection/>
    </xf>
    <xf numFmtId="0" fontId="32" fillId="49" borderId="19" xfId="81" applyFont="1" applyFill="1" applyBorder="1" applyAlignment="1">
      <alignment horizontal="center" vertical="center" wrapText="1"/>
      <protection/>
    </xf>
    <xf numFmtId="0" fontId="32" fillId="49" borderId="23" xfId="81" applyFont="1" applyFill="1" applyBorder="1" applyAlignment="1">
      <alignment horizontal="center" vertical="center" wrapText="1"/>
      <protection/>
    </xf>
    <xf numFmtId="0" fontId="32" fillId="49" borderId="19" xfId="81" applyFont="1" applyFill="1" applyBorder="1" applyAlignment="1">
      <alignment horizontal="center" vertical="center" wrapText="1"/>
      <protection/>
    </xf>
    <xf numFmtId="0" fontId="4" fillId="49" borderId="27" xfId="81" applyFont="1" applyFill="1" applyBorder="1" applyAlignment="1" applyProtection="1">
      <alignment horizontal="left" vertical="center" wrapText="1"/>
      <protection/>
    </xf>
    <xf numFmtId="0" fontId="4" fillId="49" borderId="24" xfId="81" applyFont="1" applyFill="1" applyBorder="1" applyAlignment="1" applyProtection="1">
      <alignment horizontal="left" vertical="center" wrapText="1"/>
      <protection/>
    </xf>
    <xf numFmtId="0" fontId="4" fillId="49" borderId="19" xfId="81" applyFont="1" applyFill="1" applyBorder="1" applyAlignment="1">
      <alignment horizontal="left" vertical="center" wrapText="1"/>
      <protection/>
    </xf>
    <xf numFmtId="0" fontId="4" fillId="49" borderId="24" xfId="81" applyFont="1" applyFill="1" applyBorder="1" applyAlignment="1" applyProtection="1">
      <alignment horizontal="left" vertical="center" wrapText="1"/>
      <protection/>
    </xf>
    <xf numFmtId="0" fontId="4" fillId="49" borderId="19" xfId="81" applyFont="1" applyFill="1" applyBorder="1" applyAlignment="1">
      <alignment horizontal="left" vertical="center" wrapText="1"/>
      <protection/>
    </xf>
    <xf numFmtId="0" fontId="4" fillId="49" borderId="19" xfId="81" applyFont="1" applyFill="1" applyBorder="1" applyAlignment="1">
      <alignment horizontal="center" vertical="center" wrapText="1"/>
      <protection/>
    </xf>
    <xf numFmtId="0" fontId="4" fillId="49" borderId="19" xfId="81" applyFont="1" applyFill="1" applyBorder="1" applyAlignment="1">
      <alignment horizontal="center" vertical="center" wrapText="1"/>
      <protection/>
    </xf>
    <xf numFmtId="0" fontId="6" fillId="49" borderId="40" xfId="81" applyFont="1" applyFill="1" applyBorder="1" applyAlignment="1" applyProtection="1">
      <alignment vertical="center" wrapText="1"/>
      <protection/>
    </xf>
    <xf numFmtId="0" fontId="6" fillId="49" borderId="41" xfId="81" applyFont="1" applyFill="1" applyBorder="1" applyAlignment="1" applyProtection="1">
      <alignment vertical="center" wrapText="1"/>
      <protection/>
    </xf>
    <xf numFmtId="0" fontId="6" fillId="49" borderId="42" xfId="81" applyFont="1" applyFill="1" applyBorder="1" applyAlignment="1" applyProtection="1">
      <alignment vertical="center" wrapText="1"/>
      <protection/>
    </xf>
    <xf numFmtId="0" fontId="6" fillId="49" borderId="43" xfId="81" applyFont="1" applyFill="1" applyBorder="1" applyAlignment="1" applyProtection="1">
      <alignment vertical="center" wrapText="1"/>
      <protection/>
    </xf>
    <xf numFmtId="0" fontId="4" fillId="49" borderId="27" xfId="81" applyFont="1" applyFill="1" applyBorder="1" applyAlignment="1" applyProtection="1">
      <alignment horizontal="center" vertical="center" wrapText="1"/>
      <protection/>
    </xf>
    <xf numFmtId="0" fontId="6" fillId="49" borderId="44" xfId="81" applyFont="1" applyFill="1" applyBorder="1" applyAlignment="1" applyProtection="1">
      <alignment horizontal="center" vertical="center" wrapText="1"/>
      <protection/>
    </xf>
    <xf numFmtId="0" fontId="6" fillId="49" borderId="45" xfId="81" applyFont="1" applyFill="1" applyBorder="1" applyAlignment="1" applyProtection="1">
      <alignment horizontal="center" vertical="center" wrapText="1"/>
      <protection/>
    </xf>
    <xf numFmtId="0" fontId="4" fillId="49" borderId="27" xfId="81" applyFont="1" applyFill="1" applyBorder="1" applyAlignment="1" applyProtection="1">
      <alignment horizontal="center" vertical="center" wrapText="1"/>
      <protection/>
    </xf>
    <xf numFmtId="180" fontId="4" fillId="49" borderId="19" xfId="81" applyNumberFormat="1" applyFont="1" applyFill="1" applyBorder="1" applyAlignment="1">
      <alignment horizontal="center" vertical="center" wrapText="1"/>
      <protection/>
    </xf>
    <xf numFmtId="180" fontId="4" fillId="49" borderId="19" xfId="81" applyNumberFormat="1" applyFont="1" applyFill="1" applyBorder="1" applyAlignment="1">
      <alignment horizontal="center" vertical="center" wrapText="1"/>
      <protection/>
    </xf>
    <xf numFmtId="0" fontId="6" fillId="49" borderId="41" xfId="81" applyFont="1" applyFill="1" applyBorder="1" applyAlignment="1" applyProtection="1">
      <alignment horizontal="center" vertical="center" wrapText="1"/>
      <protection/>
    </xf>
    <xf numFmtId="0" fontId="6" fillId="49" borderId="43" xfId="81" applyFont="1" applyFill="1" applyBorder="1" applyAlignment="1" applyProtection="1">
      <alignment horizontal="center" vertical="center" wrapText="1"/>
      <protection/>
    </xf>
  </cellXfs>
  <cellStyles count="91">
    <cellStyle name="Normal" xfId="0"/>
    <cellStyle name="20% - Accent1 1" xfId="15"/>
    <cellStyle name="20% - Accent2 1" xfId="16"/>
    <cellStyle name="20% - Accent3 1" xfId="17"/>
    <cellStyle name="20% - Accent4 1" xfId="18"/>
    <cellStyle name="20% - Accent5 1" xfId="19"/>
    <cellStyle name="20% - Accent6 1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 1" xfId="27"/>
    <cellStyle name="40% - Accent2 1" xfId="28"/>
    <cellStyle name="40% - Accent3 1" xfId="29"/>
    <cellStyle name="40% - Accent4 1" xfId="30"/>
    <cellStyle name="40% - Accent5 1" xfId="31"/>
    <cellStyle name="40% - Accent6 1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 1" xfId="39"/>
    <cellStyle name="60% - Accent2 1" xfId="40"/>
    <cellStyle name="60% - Accent3 1" xfId="41"/>
    <cellStyle name="60% - Accent4 1" xfId="42"/>
    <cellStyle name="60% - Accent5 1" xfId="43"/>
    <cellStyle name="60% - Accent6 1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 1" xfId="51"/>
    <cellStyle name="Accent2 1" xfId="52"/>
    <cellStyle name="Accent3 1" xfId="53"/>
    <cellStyle name="Accent4 1" xfId="54"/>
    <cellStyle name="Accent5 1" xfId="55"/>
    <cellStyle name="Accent6 1" xfId="56"/>
    <cellStyle name="Bad 1" xfId="57"/>
    <cellStyle name="Calculation 1" xfId="58"/>
    <cellStyle name="Check Cell 1" xfId="59"/>
    <cellStyle name="Explanatory Text 1" xfId="60"/>
    <cellStyle name="Good 1" xfId="61"/>
    <cellStyle name="Heading 1 1" xfId="62"/>
    <cellStyle name="Heading 2 1" xfId="63"/>
    <cellStyle name="Heading 3 1" xfId="64"/>
    <cellStyle name="Heading 4 1" xfId="65"/>
    <cellStyle name="Input 1" xfId="66"/>
    <cellStyle name="Linked Cell 1" xfId="67"/>
    <cellStyle name="Neutral 1" xfId="68"/>
    <cellStyle name="Note 1" xfId="69"/>
    <cellStyle name="Output 1" xfId="70"/>
    <cellStyle name="Title 1" xfId="71"/>
    <cellStyle name="Total 1" xfId="72"/>
    <cellStyle name="Warning Text 1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常规 2" xfId="81"/>
    <cellStyle name="Hyperlink" xfId="82"/>
    <cellStyle name="好" xfId="83"/>
    <cellStyle name="汇总" xfId="84"/>
    <cellStyle name="Currency" xfId="85"/>
    <cellStyle name="Currency [0]" xfId="86"/>
    <cellStyle name="计算" xfId="87"/>
    <cellStyle name="检查单元格" xfId="88"/>
    <cellStyle name="解释性文本" xfId="89"/>
    <cellStyle name="警告文本" xfId="90"/>
    <cellStyle name="链接单元格" xfId="91"/>
    <cellStyle name="Comma" xfId="92"/>
    <cellStyle name="Comma [0]" xfId="93"/>
    <cellStyle name="强调文字颜色 1" xfId="94"/>
    <cellStyle name="强调文字颜色 2" xfId="95"/>
    <cellStyle name="强调文字颜色 3" xfId="96"/>
    <cellStyle name="强调文字颜色 4" xfId="97"/>
    <cellStyle name="强调文字颜色 5" xfId="98"/>
    <cellStyle name="强调文字颜色 6" xfId="99"/>
    <cellStyle name="适中" xfId="100"/>
    <cellStyle name="输出" xfId="101"/>
    <cellStyle name="输入" xfId="102"/>
    <cellStyle name="Followed Hyperlink" xfId="103"/>
    <cellStyle name="注释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zoomScalePageLayoutView="0" workbookViewId="0" topLeftCell="A1">
      <selection activeCell="A1" sqref="A1"/>
    </sheetView>
  </sheetViews>
  <sheetFormatPr defaultColWidth="8.8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  <col min="5" max="7" width="8.66015625" style="0" customWidth="1"/>
  </cols>
  <sheetData>
    <row r="1" spans="1:4" ht="20.25" customHeight="1">
      <c r="A1" s="41"/>
      <c r="B1" s="41"/>
      <c r="C1" s="41"/>
      <c r="D1" s="7" t="s">
        <v>0</v>
      </c>
    </row>
    <row r="2" spans="1:4" ht="20.25" customHeight="1">
      <c r="A2" s="88" t="s">
        <v>1</v>
      </c>
      <c r="B2" s="88"/>
      <c r="C2" s="88"/>
      <c r="D2" s="88"/>
    </row>
    <row r="3" spans="1:4" ht="20.25" customHeight="1">
      <c r="A3" s="42" t="s">
        <v>2</v>
      </c>
      <c r="B3" s="43"/>
      <c r="C3" s="17"/>
      <c r="D3" s="7" t="s">
        <v>3</v>
      </c>
    </row>
    <row r="4" spans="1:4" ht="19.5" customHeight="1">
      <c r="A4" s="89" t="s">
        <v>4</v>
      </c>
      <c r="B4" s="90"/>
      <c r="C4" s="89" t="s">
        <v>5</v>
      </c>
      <c r="D4" s="90"/>
    </row>
    <row r="5" spans="1:4" ht="19.5" customHeight="1">
      <c r="A5" s="44" t="s">
        <v>6</v>
      </c>
      <c r="B5" s="44" t="s">
        <v>7</v>
      </c>
      <c r="C5" s="44" t="s">
        <v>6</v>
      </c>
      <c r="D5" s="78" t="s">
        <v>7</v>
      </c>
    </row>
    <row r="6" spans="1:4" ht="19.5" customHeight="1">
      <c r="A6" s="79" t="s">
        <v>8</v>
      </c>
      <c r="B6" s="80">
        <v>20515</v>
      </c>
      <c r="C6" s="79" t="s">
        <v>9</v>
      </c>
      <c r="D6" s="80">
        <v>0</v>
      </c>
    </row>
    <row r="7" spans="1:4" ht="19.5" customHeight="1">
      <c r="A7" s="79" t="s">
        <v>10</v>
      </c>
      <c r="B7" s="48">
        <v>0</v>
      </c>
      <c r="C7" s="79" t="s">
        <v>11</v>
      </c>
      <c r="D7" s="80">
        <v>0</v>
      </c>
    </row>
    <row r="8" spans="1:4" ht="19.5" customHeight="1">
      <c r="A8" s="47" t="s">
        <v>12</v>
      </c>
      <c r="B8" s="80">
        <v>0</v>
      </c>
      <c r="C8" s="81" t="s">
        <v>13</v>
      </c>
      <c r="D8" s="80">
        <v>0</v>
      </c>
    </row>
    <row r="9" spans="1:4" ht="19.5" customHeight="1">
      <c r="A9" s="79" t="s">
        <v>14</v>
      </c>
      <c r="B9" s="75">
        <v>14382.81</v>
      </c>
      <c r="C9" s="79" t="s">
        <v>15</v>
      </c>
      <c r="D9" s="80">
        <v>0</v>
      </c>
    </row>
    <row r="10" spans="1:4" ht="19.5" customHeight="1">
      <c r="A10" s="79" t="s">
        <v>16</v>
      </c>
      <c r="B10" s="80">
        <v>0</v>
      </c>
      <c r="C10" s="79" t="s">
        <v>17</v>
      </c>
      <c r="D10" s="80">
        <v>43935.49</v>
      </c>
    </row>
    <row r="11" spans="1:4" ht="19.5" customHeight="1">
      <c r="A11" s="79" t="s">
        <v>18</v>
      </c>
      <c r="B11" s="80">
        <v>3500</v>
      </c>
      <c r="C11" s="79" t="s">
        <v>19</v>
      </c>
      <c r="D11" s="80">
        <v>44.41</v>
      </c>
    </row>
    <row r="12" spans="1:4" ht="19.5" customHeight="1">
      <c r="A12" s="79"/>
      <c r="B12" s="80"/>
      <c r="C12" s="79" t="s">
        <v>20</v>
      </c>
      <c r="D12" s="80">
        <v>0</v>
      </c>
    </row>
    <row r="13" spans="1:4" ht="19.5" customHeight="1">
      <c r="A13" s="54"/>
      <c r="B13" s="80"/>
      <c r="C13" s="79" t="s">
        <v>21</v>
      </c>
      <c r="D13" s="80">
        <v>0</v>
      </c>
    </row>
    <row r="14" spans="1:4" ht="19.5" customHeight="1">
      <c r="A14" s="54"/>
      <c r="B14" s="80"/>
      <c r="C14" s="79" t="s">
        <v>22</v>
      </c>
      <c r="D14" s="80">
        <v>0</v>
      </c>
    </row>
    <row r="15" spans="1:4" ht="19.5" customHeight="1">
      <c r="A15" s="54"/>
      <c r="B15" s="80"/>
      <c r="C15" s="79" t="s">
        <v>23</v>
      </c>
      <c r="D15" s="80">
        <v>8.35</v>
      </c>
    </row>
    <row r="16" spans="1:4" ht="19.5" customHeight="1">
      <c r="A16" s="54"/>
      <c r="B16" s="80"/>
      <c r="C16" s="79" t="s">
        <v>24</v>
      </c>
      <c r="D16" s="80">
        <v>0</v>
      </c>
    </row>
    <row r="17" spans="1:4" ht="19.5" customHeight="1">
      <c r="A17" s="54"/>
      <c r="B17" s="80"/>
      <c r="C17" s="79" t="s">
        <v>25</v>
      </c>
      <c r="D17" s="80">
        <v>0</v>
      </c>
    </row>
    <row r="18" spans="1:4" ht="19.5" customHeight="1">
      <c r="A18" s="54"/>
      <c r="B18" s="80"/>
      <c r="C18" s="79" t="s">
        <v>26</v>
      </c>
      <c r="D18" s="80">
        <v>0</v>
      </c>
    </row>
    <row r="19" spans="1:4" ht="19.5" customHeight="1">
      <c r="A19" s="54"/>
      <c r="B19" s="80"/>
      <c r="C19" s="79" t="s">
        <v>27</v>
      </c>
      <c r="D19" s="80">
        <v>0</v>
      </c>
    </row>
    <row r="20" spans="1:4" ht="19.5" customHeight="1">
      <c r="A20" s="54"/>
      <c r="B20" s="80"/>
      <c r="C20" s="79" t="s">
        <v>28</v>
      </c>
      <c r="D20" s="80">
        <v>0</v>
      </c>
    </row>
    <row r="21" spans="1:4" ht="19.5" customHeight="1">
      <c r="A21" s="54"/>
      <c r="B21" s="80"/>
      <c r="C21" s="79" t="s">
        <v>29</v>
      </c>
      <c r="D21" s="80">
        <v>0</v>
      </c>
    </row>
    <row r="22" spans="1:4" ht="19.5" customHeight="1">
      <c r="A22" s="54"/>
      <c r="B22" s="80"/>
      <c r="C22" s="79" t="s">
        <v>30</v>
      </c>
      <c r="D22" s="80">
        <v>0</v>
      </c>
    </row>
    <row r="23" spans="1:4" ht="19.5" customHeight="1">
      <c r="A23" s="54"/>
      <c r="B23" s="80"/>
      <c r="C23" s="79" t="s">
        <v>31</v>
      </c>
      <c r="D23" s="80">
        <v>0</v>
      </c>
    </row>
    <row r="24" spans="1:4" ht="19.5" customHeight="1">
      <c r="A24" s="54"/>
      <c r="B24" s="80"/>
      <c r="C24" s="79" t="s">
        <v>32</v>
      </c>
      <c r="D24" s="80">
        <v>0</v>
      </c>
    </row>
    <row r="25" spans="1:4" ht="19.5" customHeight="1">
      <c r="A25" s="54"/>
      <c r="B25" s="80"/>
      <c r="C25" s="79" t="s">
        <v>33</v>
      </c>
      <c r="D25" s="80">
        <v>0</v>
      </c>
    </row>
    <row r="26" spans="1:4" ht="19.5" customHeight="1">
      <c r="A26" s="79"/>
      <c r="B26" s="80"/>
      <c r="C26" s="79" t="s">
        <v>34</v>
      </c>
      <c r="D26" s="80">
        <v>0</v>
      </c>
    </row>
    <row r="27" spans="1:4" ht="19.5" customHeight="1">
      <c r="A27" s="79"/>
      <c r="B27" s="80"/>
      <c r="C27" s="79" t="s">
        <v>35</v>
      </c>
      <c r="D27" s="80">
        <v>0</v>
      </c>
    </row>
    <row r="28" spans="1:4" ht="19.5" customHeight="1">
      <c r="A28" s="82" t="s">
        <v>36</v>
      </c>
      <c r="B28" s="48"/>
      <c r="C28" s="82" t="s">
        <v>37</v>
      </c>
      <c r="D28" s="48">
        <v>0</v>
      </c>
    </row>
    <row r="29" spans="1:4" ht="19.5" customHeight="1">
      <c r="A29" s="62"/>
      <c r="B29" s="51"/>
      <c r="C29" s="62" t="s">
        <v>38</v>
      </c>
      <c r="D29" s="51">
        <v>0</v>
      </c>
    </row>
    <row r="30" spans="1:4" ht="19.5" customHeight="1">
      <c r="A30" s="62"/>
      <c r="B30" s="51"/>
      <c r="C30" s="62" t="s">
        <v>39</v>
      </c>
      <c r="D30" s="51">
        <v>0</v>
      </c>
    </row>
    <row r="31" spans="1:4" ht="19.5" customHeight="1">
      <c r="A31" s="62"/>
      <c r="B31" s="51"/>
      <c r="C31" s="62" t="s">
        <v>40</v>
      </c>
      <c r="D31" s="51">
        <v>0</v>
      </c>
    </row>
    <row r="32" spans="1:4" ht="19.5" customHeight="1">
      <c r="A32" s="62"/>
      <c r="B32" s="51"/>
      <c r="C32" s="62" t="s">
        <v>41</v>
      </c>
      <c r="D32" s="51">
        <v>0</v>
      </c>
    </row>
    <row r="33" spans="1:4" ht="19.5" customHeight="1">
      <c r="A33" s="62"/>
      <c r="B33" s="51"/>
      <c r="C33" s="62" t="s">
        <v>42</v>
      </c>
      <c r="D33" s="51">
        <v>120</v>
      </c>
    </row>
    <row r="34" spans="1:4" ht="19.5" customHeight="1">
      <c r="A34" s="62"/>
      <c r="B34" s="51"/>
      <c r="C34" s="62" t="s">
        <v>43</v>
      </c>
      <c r="D34" s="51">
        <v>0</v>
      </c>
    </row>
    <row r="35" spans="1:4" ht="19.5" customHeight="1">
      <c r="A35" s="62"/>
      <c r="B35" s="51"/>
      <c r="C35" s="62" t="s">
        <v>44</v>
      </c>
      <c r="D35" s="51">
        <v>0</v>
      </c>
    </row>
    <row r="36" spans="1:4" ht="19.5" customHeight="1">
      <c r="A36" s="62"/>
      <c r="B36" s="51"/>
      <c r="C36" s="62"/>
      <c r="D36" s="65"/>
    </row>
    <row r="37" spans="1:4" ht="19.5" customHeight="1">
      <c r="A37" s="64" t="s">
        <v>45</v>
      </c>
      <c r="B37" s="65">
        <f>SUM(B6:B34)</f>
        <v>38397.81</v>
      </c>
      <c r="C37" s="64" t="s">
        <v>46</v>
      </c>
      <c r="D37" s="65">
        <f>SUM(D6:D35)</f>
        <v>44108.25</v>
      </c>
    </row>
    <row r="38" spans="1:4" ht="19.5" customHeight="1">
      <c r="A38" s="62" t="s">
        <v>47</v>
      </c>
      <c r="B38" s="51">
        <v>4700</v>
      </c>
      <c r="C38" s="62" t="s">
        <v>48</v>
      </c>
      <c r="D38" s="51">
        <v>0</v>
      </c>
    </row>
    <row r="39" spans="1:4" ht="19.5" customHeight="1">
      <c r="A39" s="62" t="s">
        <v>49</v>
      </c>
      <c r="B39" s="51">
        <v>1010.44</v>
      </c>
      <c r="C39" s="62" t="s">
        <v>50</v>
      </c>
      <c r="D39" s="51">
        <v>0</v>
      </c>
    </row>
    <row r="40" spans="1:4" ht="19.5" customHeight="1">
      <c r="A40" s="62"/>
      <c r="B40" s="51"/>
      <c r="C40" s="62" t="s">
        <v>51</v>
      </c>
      <c r="D40" s="51">
        <v>0</v>
      </c>
    </row>
    <row r="41" spans="1:4" ht="19.5" customHeight="1">
      <c r="A41" s="62"/>
      <c r="B41" s="66"/>
      <c r="C41" s="62"/>
      <c r="D41" s="65"/>
    </row>
    <row r="42" spans="1:4" ht="19.5" customHeight="1">
      <c r="A42" s="44" t="s">
        <v>52</v>
      </c>
      <c r="B42" s="83">
        <f>SUM(B37:B39)</f>
        <v>44108.25</v>
      </c>
      <c r="C42" s="44" t="s">
        <v>53</v>
      </c>
      <c r="D42" s="84">
        <f>SUM(D37,D38,D40)</f>
        <v>44108.25</v>
      </c>
    </row>
    <row r="43" spans="1:4" ht="20.25" customHeight="1">
      <c r="A43" s="85"/>
      <c r="B43" s="86"/>
      <c r="C43" s="87"/>
      <c r="D43" s="41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055555462837219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8.8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2"/>
      <c r="B1" s="3"/>
      <c r="C1" s="3"/>
      <c r="D1" s="3"/>
      <c r="E1" s="3"/>
      <c r="F1" s="3"/>
      <c r="G1" s="3"/>
      <c r="H1" s="4" t="s">
        <v>259</v>
      </c>
    </row>
    <row r="2" spans="1:8" ht="19.5" customHeight="1">
      <c r="A2" s="88" t="s">
        <v>260</v>
      </c>
      <c r="B2" s="88"/>
      <c r="C2" s="88"/>
      <c r="D2" s="88"/>
      <c r="E2" s="88"/>
      <c r="F2" s="88"/>
      <c r="G2" s="88"/>
      <c r="H2" s="88"/>
    </row>
    <row r="3" spans="1:8" s="1" customFormat="1" ht="19.5" customHeight="1">
      <c r="A3" s="5" t="s">
        <v>2</v>
      </c>
      <c r="B3" s="5"/>
      <c r="C3" s="5"/>
      <c r="D3" s="5"/>
      <c r="E3" s="5"/>
      <c r="F3" s="6"/>
      <c r="G3" s="6"/>
      <c r="H3" s="7" t="s">
        <v>3</v>
      </c>
    </row>
    <row r="4" spans="1:8" ht="19.5" customHeight="1">
      <c r="A4" s="91" t="s">
        <v>56</v>
      </c>
      <c r="B4" s="92"/>
      <c r="C4" s="92"/>
      <c r="D4" s="92"/>
      <c r="E4" s="93"/>
      <c r="F4" s="147" t="s">
        <v>261</v>
      </c>
      <c r="G4" s="103"/>
      <c r="H4" s="103"/>
    </row>
    <row r="5" spans="1:8" ht="19.5" customHeight="1">
      <c r="A5" s="91" t="s">
        <v>67</v>
      </c>
      <c r="B5" s="92"/>
      <c r="C5" s="93"/>
      <c r="D5" s="148" t="s">
        <v>68</v>
      </c>
      <c r="E5" s="100" t="s">
        <v>107</v>
      </c>
      <c r="F5" s="94" t="s">
        <v>57</v>
      </c>
      <c r="G5" s="94" t="s">
        <v>103</v>
      </c>
      <c r="H5" s="103" t="s">
        <v>104</v>
      </c>
    </row>
    <row r="6" spans="1:8" ht="19.5" customHeight="1">
      <c r="A6" s="9" t="s">
        <v>77</v>
      </c>
      <c r="B6" s="10" t="s">
        <v>78</v>
      </c>
      <c r="C6" s="11" t="s">
        <v>79</v>
      </c>
      <c r="D6" s="149"/>
      <c r="E6" s="99"/>
      <c r="F6" s="102"/>
      <c r="G6" s="102"/>
      <c r="H6" s="104"/>
    </row>
    <row r="7" spans="1:8" ht="19.5" customHeight="1">
      <c r="A7" s="14" t="s">
        <v>36</v>
      </c>
      <c r="B7" s="14" t="s">
        <v>36</v>
      </c>
      <c r="C7" s="14" t="s">
        <v>36</v>
      </c>
      <c r="D7" s="14" t="s">
        <v>36</v>
      </c>
      <c r="E7" s="14" t="s">
        <v>36</v>
      </c>
      <c r="F7" s="15">
        <f aca="true" t="shared" si="0" ref="F7:F16">SUM(G7:H7)</f>
        <v>0</v>
      </c>
      <c r="G7" s="16" t="s">
        <v>36</v>
      </c>
      <c r="H7" s="15" t="s">
        <v>36</v>
      </c>
    </row>
    <row r="8" spans="1:8" ht="19.5" customHeight="1">
      <c r="A8" s="14" t="s">
        <v>36</v>
      </c>
      <c r="B8" s="14" t="s">
        <v>36</v>
      </c>
      <c r="C8" s="14" t="s">
        <v>36</v>
      </c>
      <c r="D8" s="14" t="s">
        <v>36</v>
      </c>
      <c r="E8" s="14" t="s">
        <v>36</v>
      </c>
      <c r="F8" s="15">
        <f t="shared" si="0"/>
        <v>0</v>
      </c>
      <c r="G8" s="16" t="s">
        <v>36</v>
      </c>
      <c r="H8" s="15" t="s">
        <v>36</v>
      </c>
    </row>
    <row r="9" spans="1:8" ht="19.5" customHeight="1">
      <c r="A9" s="14" t="s">
        <v>36</v>
      </c>
      <c r="B9" s="14" t="s">
        <v>36</v>
      </c>
      <c r="C9" s="14" t="s">
        <v>36</v>
      </c>
      <c r="D9" s="14" t="s">
        <v>36</v>
      </c>
      <c r="E9" s="14" t="s">
        <v>36</v>
      </c>
      <c r="F9" s="15">
        <f t="shared" si="0"/>
        <v>0</v>
      </c>
      <c r="G9" s="16" t="s">
        <v>36</v>
      </c>
      <c r="H9" s="15" t="s">
        <v>36</v>
      </c>
    </row>
    <row r="10" spans="1:8" ht="19.5" customHeight="1">
      <c r="A10" s="14" t="s">
        <v>36</v>
      </c>
      <c r="B10" s="14" t="s">
        <v>36</v>
      </c>
      <c r="C10" s="14" t="s">
        <v>36</v>
      </c>
      <c r="D10" s="14" t="s">
        <v>36</v>
      </c>
      <c r="E10" s="14" t="s">
        <v>36</v>
      </c>
      <c r="F10" s="15">
        <f t="shared" si="0"/>
        <v>0</v>
      </c>
      <c r="G10" s="16" t="s">
        <v>36</v>
      </c>
      <c r="H10" s="15" t="s">
        <v>36</v>
      </c>
    </row>
    <row r="11" spans="1:8" ht="19.5" customHeight="1">
      <c r="A11" s="14" t="s">
        <v>36</v>
      </c>
      <c r="B11" s="14" t="s">
        <v>36</v>
      </c>
      <c r="C11" s="14" t="s">
        <v>36</v>
      </c>
      <c r="D11" s="14" t="s">
        <v>36</v>
      </c>
      <c r="E11" s="14" t="s">
        <v>36</v>
      </c>
      <c r="F11" s="15">
        <f t="shared" si="0"/>
        <v>0</v>
      </c>
      <c r="G11" s="16" t="s">
        <v>36</v>
      </c>
      <c r="H11" s="15" t="s">
        <v>36</v>
      </c>
    </row>
    <row r="12" spans="1:8" ht="19.5" customHeight="1">
      <c r="A12" s="14" t="s">
        <v>36</v>
      </c>
      <c r="B12" s="14" t="s">
        <v>36</v>
      </c>
      <c r="C12" s="14" t="s">
        <v>36</v>
      </c>
      <c r="D12" s="14" t="s">
        <v>36</v>
      </c>
      <c r="E12" s="14" t="s">
        <v>36</v>
      </c>
      <c r="F12" s="15">
        <f t="shared" si="0"/>
        <v>0</v>
      </c>
      <c r="G12" s="16" t="s">
        <v>36</v>
      </c>
      <c r="H12" s="15" t="s">
        <v>36</v>
      </c>
    </row>
    <row r="13" spans="1:8" ht="19.5" customHeight="1">
      <c r="A13" s="14" t="s">
        <v>36</v>
      </c>
      <c r="B13" s="14" t="s">
        <v>36</v>
      </c>
      <c r="C13" s="14" t="s">
        <v>36</v>
      </c>
      <c r="D13" s="14" t="s">
        <v>36</v>
      </c>
      <c r="E13" s="14" t="s">
        <v>36</v>
      </c>
      <c r="F13" s="15">
        <f t="shared" si="0"/>
        <v>0</v>
      </c>
      <c r="G13" s="16" t="s">
        <v>36</v>
      </c>
      <c r="H13" s="15" t="s">
        <v>36</v>
      </c>
    </row>
    <row r="14" spans="1:8" ht="19.5" customHeight="1">
      <c r="A14" s="14" t="s">
        <v>36</v>
      </c>
      <c r="B14" s="14" t="s">
        <v>36</v>
      </c>
      <c r="C14" s="14" t="s">
        <v>36</v>
      </c>
      <c r="D14" s="14" t="s">
        <v>36</v>
      </c>
      <c r="E14" s="14" t="s">
        <v>36</v>
      </c>
      <c r="F14" s="15">
        <f t="shared" si="0"/>
        <v>0</v>
      </c>
      <c r="G14" s="16" t="s">
        <v>36</v>
      </c>
      <c r="H14" s="15" t="s">
        <v>36</v>
      </c>
    </row>
    <row r="15" spans="1:8" ht="19.5" customHeight="1">
      <c r="A15" s="14" t="s">
        <v>36</v>
      </c>
      <c r="B15" s="14" t="s">
        <v>36</v>
      </c>
      <c r="C15" s="14" t="s">
        <v>36</v>
      </c>
      <c r="D15" s="14" t="s">
        <v>36</v>
      </c>
      <c r="E15" s="14" t="s">
        <v>36</v>
      </c>
      <c r="F15" s="15">
        <f t="shared" si="0"/>
        <v>0</v>
      </c>
      <c r="G15" s="16" t="s">
        <v>36</v>
      </c>
      <c r="H15" s="15" t="s">
        <v>36</v>
      </c>
    </row>
    <row r="16" spans="1:8" ht="19.5" customHeight="1">
      <c r="A16" s="14" t="s">
        <v>36</v>
      </c>
      <c r="B16" s="14" t="s">
        <v>36</v>
      </c>
      <c r="C16" s="14" t="s">
        <v>36</v>
      </c>
      <c r="D16" s="14" t="s">
        <v>36</v>
      </c>
      <c r="E16" s="14" t="s">
        <v>36</v>
      </c>
      <c r="F16" s="15">
        <f t="shared" si="0"/>
        <v>0</v>
      </c>
      <c r="G16" s="16" t="s">
        <v>36</v>
      </c>
      <c r="H16" s="15" t="s">
        <v>36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8.8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7"/>
      <c r="B1" s="17"/>
      <c r="C1" s="17"/>
      <c r="D1" s="17"/>
      <c r="E1" s="18"/>
      <c r="F1" s="17"/>
      <c r="G1" s="17"/>
      <c r="H1" s="7" t="s">
        <v>262</v>
      </c>
    </row>
    <row r="2" spans="1:8" ht="25.5" customHeight="1">
      <c r="A2" s="88" t="s">
        <v>263</v>
      </c>
      <c r="B2" s="88"/>
      <c r="C2" s="88"/>
      <c r="D2" s="88"/>
      <c r="E2" s="88"/>
      <c r="F2" s="88"/>
      <c r="G2" s="88"/>
      <c r="H2" s="88"/>
    </row>
    <row r="3" spans="1:8" s="1" customFormat="1" ht="19.5" customHeight="1">
      <c r="A3" s="6" t="s">
        <v>2</v>
      </c>
      <c r="B3" s="19"/>
      <c r="C3" s="19"/>
      <c r="D3" s="19"/>
      <c r="E3" s="19"/>
      <c r="F3" s="19"/>
      <c r="G3" s="19"/>
      <c r="H3" s="7" t="s">
        <v>3</v>
      </c>
    </row>
    <row r="4" spans="1:8" ht="19.5" customHeight="1">
      <c r="A4" s="138" t="s">
        <v>251</v>
      </c>
      <c r="B4" s="138" t="s">
        <v>252</v>
      </c>
      <c r="C4" s="103" t="s">
        <v>253</v>
      </c>
      <c r="D4" s="103"/>
      <c r="E4" s="104"/>
      <c r="F4" s="104"/>
      <c r="G4" s="104"/>
      <c r="H4" s="103"/>
    </row>
    <row r="5" spans="1:8" ht="19.5" customHeight="1">
      <c r="A5" s="138"/>
      <c r="B5" s="138"/>
      <c r="C5" s="130" t="s">
        <v>57</v>
      </c>
      <c r="D5" s="100" t="s">
        <v>254</v>
      </c>
      <c r="E5" s="122" t="s">
        <v>255</v>
      </c>
      <c r="F5" s="139"/>
      <c r="G5" s="123"/>
      <c r="H5" s="146" t="s">
        <v>256</v>
      </c>
    </row>
    <row r="6" spans="1:8" ht="33.75" customHeight="1">
      <c r="A6" s="99"/>
      <c r="B6" s="99"/>
      <c r="C6" s="145"/>
      <c r="D6" s="102"/>
      <c r="E6" s="20" t="s">
        <v>72</v>
      </c>
      <c r="F6" s="21" t="s">
        <v>257</v>
      </c>
      <c r="G6" s="22" t="s">
        <v>258</v>
      </c>
      <c r="H6" s="142"/>
    </row>
    <row r="7" spans="1:8" ht="19.5" customHeight="1">
      <c r="A7" s="14" t="s">
        <v>36</v>
      </c>
      <c r="B7" s="23" t="s">
        <v>36</v>
      </c>
      <c r="C7" s="16">
        <f aca="true" t="shared" si="0" ref="C7:C16">SUM(D7,F7:H7)</f>
        <v>0</v>
      </c>
      <c r="D7" s="24" t="s">
        <v>36</v>
      </c>
      <c r="E7" s="24">
        <f aca="true" t="shared" si="1" ref="E7:E16">SUM(F7:G7)</f>
        <v>0</v>
      </c>
      <c r="F7" s="24" t="s">
        <v>36</v>
      </c>
      <c r="G7" s="15" t="s">
        <v>36</v>
      </c>
      <c r="H7" s="25" t="s">
        <v>36</v>
      </c>
    </row>
    <row r="8" spans="1:8" ht="19.5" customHeight="1">
      <c r="A8" s="14" t="s">
        <v>36</v>
      </c>
      <c r="B8" s="23" t="s">
        <v>36</v>
      </c>
      <c r="C8" s="16">
        <f t="shared" si="0"/>
        <v>0</v>
      </c>
      <c r="D8" s="24" t="s">
        <v>36</v>
      </c>
      <c r="E8" s="24">
        <f t="shared" si="1"/>
        <v>0</v>
      </c>
      <c r="F8" s="24" t="s">
        <v>36</v>
      </c>
      <c r="G8" s="15" t="s">
        <v>36</v>
      </c>
      <c r="H8" s="25" t="s">
        <v>36</v>
      </c>
    </row>
    <row r="9" spans="1:8" ht="19.5" customHeight="1">
      <c r="A9" s="14" t="s">
        <v>36</v>
      </c>
      <c r="B9" s="23" t="s">
        <v>36</v>
      </c>
      <c r="C9" s="16">
        <f t="shared" si="0"/>
        <v>0</v>
      </c>
      <c r="D9" s="24" t="s">
        <v>36</v>
      </c>
      <c r="E9" s="24">
        <f t="shared" si="1"/>
        <v>0</v>
      </c>
      <c r="F9" s="24" t="s">
        <v>36</v>
      </c>
      <c r="G9" s="15" t="s">
        <v>36</v>
      </c>
      <c r="H9" s="25" t="s">
        <v>36</v>
      </c>
    </row>
    <row r="10" spans="1:8" ht="19.5" customHeight="1">
      <c r="A10" s="14" t="s">
        <v>36</v>
      </c>
      <c r="B10" s="23" t="s">
        <v>36</v>
      </c>
      <c r="C10" s="16">
        <f t="shared" si="0"/>
        <v>0</v>
      </c>
      <c r="D10" s="24" t="s">
        <v>36</v>
      </c>
      <c r="E10" s="24">
        <f t="shared" si="1"/>
        <v>0</v>
      </c>
      <c r="F10" s="24" t="s">
        <v>36</v>
      </c>
      <c r="G10" s="15" t="s">
        <v>36</v>
      </c>
      <c r="H10" s="25" t="s">
        <v>36</v>
      </c>
    </row>
    <row r="11" spans="1:8" ht="19.5" customHeight="1">
      <c r="A11" s="14" t="s">
        <v>36</v>
      </c>
      <c r="B11" s="23" t="s">
        <v>36</v>
      </c>
      <c r="C11" s="16">
        <f t="shared" si="0"/>
        <v>0</v>
      </c>
      <c r="D11" s="24" t="s">
        <v>36</v>
      </c>
      <c r="E11" s="24">
        <f t="shared" si="1"/>
        <v>0</v>
      </c>
      <c r="F11" s="24" t="s">
        <v>36</v>
      </c>
      <c r="G11" s="15" t="s">
        <v>36</v>
      </c>
      <c r="H11" s="25" t="s">
        <v>36</v>
      </c>
    </row>
    <row r="12" spans="1:8" ht="19.5" customHeight="1">
      <c r="A12" s="14" t="s">
        <v>36</v>
      </c>
      <c r="B12" s="23" t="s">
        <v>36</v>
      </c>
      <c r="C12" s="16">
        <f t="shared" si="0"/>
        <v>0</v>
      </c>
      <c r="D12" s="24" t="s">
        <v>36</v>
      </c>
      <c r="E12" s="24">
        <f t="shared" si="1"/>
        <v>0</v>
      </c>
      <c r="F12" s="24" t="s">
        <v>36</v>
      </c>
      <c r="G12" s="15" t="s">
        <v>36</v>
      </c>
      <c r="H12" s="25" t="s">
        <v>36</v>
      </c>
    </row>
    <row r="13" spans="1:8" ht="19.5" customHeight="1">
      <c r="A13" s="14" t="s">
        <v>36</v>
      </c>
      <c r="B13" s="23" t="s">
        <v>36</v>
      </c>
      <c r="C13" s="16">
        <f t="shared" si="0"/>
        <v>0</v>
      </c>
      <c r="D13" s="24" t="s">
        <v>36</v>
      </c>
      <c r="E13" s="24">
        <f t="shared" si="1"/>
        <v>0</v>
      </c>
      <c r="F13" s="24" t="s">
        <v>36</v>
      </c>
      <c r="G13" s="15" t="s">
        <v>36</v>
      </c>
      <c r="H13" s="25" t="s">
        <v>36</v>
      </c>
    </row>
    <row r="14" spans="1:8" ht="19.5" customHeight="1">
      <c r="A14" s="14" t="s">
        <v>36</v>
      </c>
      <c r="B14" s="23" t="s">
        <v>36</v>
      </c>
      <c r="C14" s="16">
        <f t="shared" si="0"/>
        <v>0</v>
      </c>
      <c r="D14" s="24" t="s">
        <v>36</v>
      </c>
      <c r="E14" s="24">
        <f t="shared" si="1"/>
        <v>0</v>
      </c>
      <c r="F14" s="24" t="s">
        <v>36</v>
      </c>
      <c r="G14" s="15" t="s">
        <v>36</v>
      </c>
      <c r="H14" s="25" t="s">
        <v>36</v>
      </c>
    </row>
    <row r="15" spans="1:8" ht="19.5" customHeight="1">
      <c r="A15" s="14" t="s">
        <v>36</v>
      </c>
      <c r="B15" s="23" t="s">
        <v>36</v>
      </c>
      <c r="C15" s="16">
        <f t="shared" si="0"/>
        <v>0</v>
      </c>
      <c r="D15" s="24" t="s">
        <v>36</v>
      </c>
      <c r="E15" s="24">
        <f t="shared" si="1"/>
        <v>0</v>
      </c>
      <c r="F15" s="24" t="s">
        <v>36</v>
      </c>
      <c r="G15" s="15" t="s">
        <v>36</v>
      </c>
      <c r="H15" s="25" t="s">
        <v>36</v>
      </c>
    </row>
    <row r="16" spans="1:8" ht="19.5" customHeight="1">
      <c r="A16" s="14" t="s">
        <v>36</v>
      </c>
      <c r="B16" s="23" t="s">
        <v>36</v>
      </c>
      <c r="C16" s="16">
        <f t="shared" si="0"/>
        <v>0</v>
      </c>
      <c r="D16" s="24" t="s">
        <v>36</v>
      </c>
      <c r="E16" s="24">
        <f t="shared" si="1"/>
        <v>0</v>
      </c>
      <c r="F16" s="24" t="s">
        <v>36</v>
      </c>
      <c r="G16" s="15" t="s">
        <v>36</v>
      </c>
      <c r="H16" s="25" t="s">
        <v>36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8.8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2"/>
      <c r="B1" s="3"/>
      <c r="C1" s="3"/>
      <c r="D1" s="3"/>
      <c r="E1" s="3"/>
      <c r="F1" s="3"/>
      <c r="G1" s="3"/>
      <c r="H1" s="4" t="s">
        <v>264</v>
      </c>
    </row>
    <row r="2" spans="1:8" ht="19.5" customHeight="1">
      <c r="A2" s="88" t="s">
        <v>265</v>
      </c>
      <c r="B2" s="88"/>
      <c r="C2" s="88"/>
      <c r="D2" s="88"/>
      <c r="E2" s="88"/>
      <c r="F2" s="88"/>
      <c r="G2" s="88"/>
      <c r="H2" s="88"/>
    </row>
    <row r="3" spans="1:8" s="1" customFormat="1" ht="19.5" customHeight="1">
      <c r="A3" s="5" t="s">
        <v>2</v>
      </c>
      <c r="B3" s="5"/>
      <c r="C3" s="5"/>
      <c r="D3" s="5"/>
      <c r="E3" s="5"/>
      <c r="F3" s="6"/>
      <c r="G3" s="6"/>
      <c r="H3" s="7" t="s">
        <v>3</v>
      </c>
    </row>
    <row r="4" spans="1:8" ht="19.5" customHeight="1">
      <c r="A4" s="91" t="s">
        <v>56</v>
      </c>
      <c r="B4" s="92"/>
      <c r="C4" s="92"/>
      <c r="D4" s="92"/>
      <c r="E4" s="93"/>
      <c r="F4" s="147" t="s">
        <v>266</v>
      </c>
      <c r="G4" s="103"/>
      <c r="H4" s="103"/>
    </row>
    <row r="5" spans="1:8" ht="19.5" customHeight="1">
      <c r="A5" s="91" t="s">
        <v>67</v>
      </c>
      <c r="B5" s="92"/>
      <c r="C5" s="93"/>
      <c r="D5" s="148" t="s">
        <v>68</v>
      </c>
      <c r="E5" s="100" t="s">
        <v>107</v>
      </c>
      <c r="F5" s="94" t="s">
        <v>57</v>
      </c>
      <c r="G5" s="94" t="s">
        <v>103</v>
      </c>
      <c r="H5" s="103" t="s">
        <v>104</v>
      </c>
    </row>
    <row r="6" spans="1:8" ht="19.5" customHeight="1">
      <c r="A6" s="9" t="s">
        <v>77</v>
      </c>
      <c r="B6" s="10" t="s">
        <v>78</v>
      </c>
      <c r="C6" s="11" t="s">
        <v>79</v>
      </c>
      <c r="D6" s="149"/>
      <c r="E6" s="99"/>
      <c r="F6" s="102"/>
      <c r="G6" s="102"/>
      <c r="H6" s="104"/>
    </row>
    <row r="7" spans="1:8" ht="19.5" customHeight="1">
      <c r="A7" s="14" t="s">
        <v>36</v>
      </c>
      <c r="B7" s="14" t="s">
        <v>36</v>
      </c>
      <c r="C7" s="14" t="s">
        <v>36</v>
      </c>
      <c r="D7" s="14" t="s">
        <v>36</v>
      </c>
      <c r="E7" s="14" t="s">
        <v>36</v>
      </c>
      <c r="F7" s="15">
        <f aca="true" t="shared" si="0" ref="F7:F16">SUM(G7:H7)</f>
        <v>0</v>
      </c>
      <c r="G7" s="16" t="s">
        <v>36</v>
      </c>
      <c r="H7" s="15" t="s">
        <v>36</v>
      </c>
    </row>
    <row r="8" spans="1:8" ht="19.5" customHeight="1">
      <c r="A8" s="14" t="s">
        <v>36</v>
      </c>
      <c r="B8" s="14" t="s">
        <v>36</v>
      </c>
      <c r="C8" s="14" t="s">
        <v>36</v>
      </c>
      <c r="D8" s="14" t="s">
        <v>36</v>
      </c>
      <c r="E8" s="14" t="s">
        <v>36</v>
      </c>
      <c r="F8" s="15">
        <f t="shared" si="0"/>
        <v>0</v>
      </c>
      <c r="G8" s="16" t="s">
        <v>36</v>
      </c>
      <c r="H8" s="15" t="s">
        <v>36</v>
      </c>
    </row>
    <row r="9" spans="1:8" ht="19.5" customHeight="1">
      <c r="A9" s="14" t="s">
        <v>36</v>
      </c>
      <c r="B9" s="14" t="s">
        <v>36</v>
      </c>
      <c r="C9" s="14" t="s">
        <v>36</v>
      </c>
      <c r="D9" s="14" t="s">
        <v>36</v>
      </c>
      <c r="E9" s="14" t="s">
        <v>36</v>
      </c>
      <c r="F9" s="15">
        <f t="shared" si="0"/>
        <v>0</v>
      </c>
      <c r="G9" s="16" t="s">
        <v>36</v>
      </c>
      <c r="H9" s="15" t="s">
        <v>36</v>
      </c>
    </row>
    <row r="10" spans="1:8" ht="19.5" customHeight="1">
      <c r="A10" s="14" t="s">
        <v>36</v>
      </c>
      <c r="B10" s="14" t="s">
        <v>36</v>
      </c>
      <c r="C10" s="14" t="s">
        <v>36</v>
      </c>
      <c r="D10" s="14" t="s">
        <v>36</v>
      </c>
      <c r="E10" s="14" t="s">
        <v>36</v>
      </c>
      <c r="F10" s="15">
        <f t="shared" si="0"/>
        <v>0</v>
      </c>
      <c r="G10" s="16" t="s">
        <v>36</v>
      </c>
      <c r="H10" s="15" t="s">
        <v>36</v>
      </c>
    </row>
    <row r="11" spans="1:8" ht="19.5" customHeight="1">
      <c r="A11" s="14" t="s">
        <v>36</v>
      </c>
      <c r="B11" s="14" t="s">
        <v>36</v>
      </c>
      <c r="C11" s="14" t="s">
        <v>36</v>
      </c>
      <c r="D11" s="14" t="s">
        <v>36</v>
      </c>
      <c r="E11" s="14" t="s">
        <v>36</v>
      </c>
      <c r="F11" s="15">
        <f t="shared" si="0"/>
        <v>0</v>
      </c>
      <c r="G11" s="16" t="s">
        <v>36</v>
      </c>
      <c r="H11" s="15" t="s">
        <v>36</v>
      </c>
    </row>
    <row r="12" spans="1:8" ht="19.5" customHeight="1">
      <c r="A12" s="14" t="s">
        <v>36</v>
      </c>
      <c r="B12" s="14" t="s">
        <v>36</v>
      </c>
      <c r="C12" s="14" t="s">
        <v>36</v>
      </c>
      <c r="D12" s="14" t="s">
        <v>36</v>
      </c>
      <c r="E12" s="14" t="s">
        <v>36</v>
      </c>
      <c r="F12" s="15">
        <f t="shared" si="0"/>
        <v>0</v>
      </c>
      <c r="G12" s="16" t="s">
        <v>36</v>
      </c>
      <c r="H12" s="15" t="s">
        <v>36</v>
      </c>
    </row>
    <row r="13" spans="1:8" ht="19.5" customHeight="1">
      <c r="A13" s="14" t="s">
        <v>36</v>
      </c>
      <c r="B13" s="14" t="s">
        <v>36</v>
      </c>
      <c r="C13" s="14" t="s">
        <v>36</v>
      </c>
      <c r="D13" s="14" t="s">
        <v>36</v>
      </c>
      <c r="E13" s="14" t="s">
        <v>36</v>
      </c>
      <c r="F13" s="15">
        <f t="shared" si="0"/>
        <v>0</v>
      </c>
      <c r="G13" s="16" t="s">
        <v>36</v>
      </c>
      <c r="H13" s="15" t="s">
        <v>36</v>
      </c>
    </row>
    <row r="14" spans="1:8" ht="19.5" customHeight="1">
      <c r="A14" s="14" t="s">
        <v>36</v>
      </c>
      <c r="B14" s="14" t="s">
        <v>36</v>
      </c>
      <c r="C14" s="14" t="s">
        <v>36</v>
      </c>
      <c r="D14" s="14" t="s">
        <v>36</v>
      </c>
      <c r="E14" s="14" t="s">
        <v>36</v>
      </c>
      <c r="F14" s="15">
        <f t="shared" si="0"/>
        <v>0</v>
      </c>
      <c r="G14" s="16" t="s">
        <v>36</v>
      </c>
      <c r="H14" s="15" t="s">
        <v>36</v>
      </c>
    </row>
    <row r="15" spans="1:8" ht="19.5" customHeight="1">
      <c r="A15" s="14" t="s">
        <v>36</v>
      </c>
      <c r="B15" s="14" t="s">
        <v>36</v>
      </c>
      <c r="C15" s="14" t="s">
        <v>36</v>
      </c>
      <c r="D15" s="14" t="s">
        <v>36</v>
      </c>
      <c r="E15" s="14" t="s">
        <v>36</v>
      </c>
      <c r="F15" s="15">
        <f t="shared" si="0"/>
        <v>0</v>
      </c>
      <c r="G15" s="16" t="s">
        <v>36</v>
      </c>
      <c r="H15" s="15" t="s">
        <v>36</v>
      </c>
    </row>
    <row r="16" spans="1:8" ht="19.5" customHeight="1">
      <c r="A16" s="14" t="s">
        <v>36</v>
      </c>
      <c r="B16" s="14" t="s">
        <v>36</v>
      </c>
      <c r="C16" s="14" t="s">
        <v>36</v>
      </c>
      <c r="D16" s="14" t="s">
        <v>36</v>
      </c>
      <c r="E16" s="14" t="s">
        <v>36</v>
      </c>
      <c r="F16" s="15">
        <f t="shared" si="0"/>
        <v>0</v>
      </c>
      <c r="G16" s="16" t="s">
        <v>36</v>
      </c>
      <c r="H16" s="15" t="s">
        <v>36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B2" sqref="B2:M2"/>
    </sheetView>
  </sheetViews>
  <sheetFormatPr defaultColWidth="9.33203125" defaultRowHeight="11.25"/>
  <cols>
    <col min="1" max="1" width="24.33203125" style="0" customWidth="1"/>
    <col min="2" max="2" width="0.4921875" style="0" customWidth="1"/>
    <col min="3" max="3" width="27.33203125" style="0" customWidth="1"/>
    <col min="4" max="4" width="14" style="0" customWidth="1"/>
    <col min="5" max="5" width="12.5" style="0" customWidth="1"/>
    <col min="6" max="6" width="13" style="0" customWidth="1"/>
    <col min="7" max="7" width="37" style="0" customWidth="1"/>
    <col min="8" max="8" width="30.5" style="0" bestFit="1" customWidth="1"/>
    <col min="9" max="9" width="13.5" style="0" customWidth="1"/>
    <col min="10" max="10" width="16.16015625" style="0" customWidth="1"/>
    <col min="11" max="11" width="11.66015625" style="0" customWidth="1"/>
    <col min="12" max="12" width="9.83203125" style="0" customWidth="1"/>
    <col min="13" max="13" width="13.66015625" style="0" customWidth="1"/>
  </cols>
  <sheetData>
    <row r="1" spans="1:13" ht="20.25">
      <c r="A1" s="150"/>
      <c r="B1" s="151" t="s">
        <v>383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ht="18.75">
      <c r="A2" s="150"/>
      <c r="B2" s="152" t="s">
        <v>3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ht="12">
      <c r="A3" s="153" t="s">
        <v>267</v>
      </c>
      <c r="B3" s="153" t="s">
        <v>384</v>
      </c>
      <c r="C3" s="153"/>
      <c r="D3" s="153" t="s">
        <v>268</v>
      </c>
      <c r="E3" s="153"/>
      <c r="F3" s="153"/>
      <c r="G3" s="153" t="s">
        <v>269</v>
      </c>
      <c r="H3" s="153" t="s">
        <v>270</v>
      </c>
      <c r="I3" s="153"/>
      <c r="J3" s="153"/>
      <c r="K3" s="153"/>
      <c r="L3" s="153"/>
      <c r="M3" s="153"/>
    </row>
    <row r="4" spans="1:13" ht="12">
      <c r="A4" s="153"/>
      <c r="B4" s="153"/>
      <c r="C4" s="153"/>
      <c r="D4" s="153"/>
      <c r="E4" s="153"/>
      <c r="F4" s="153"/>
      <c r="G4" s="153"/>
      <c r="H4" s="153" t="s">
        <v>271</v>
      </c>
      <c r="I4" s="153"/>
      <c r="J4" s="153" t="s">
        <v>272</v>
      </c>
      <c r="K4" s="153"/>
      <c r="L4" s="153" t="s">
        <v>273</v>
      </c>
      <c r="M4" s="153"/>
    </row>
    <row r="5" spans="1:13" ht="24">
      <c r="A5" s="153"/>
      <c r="B5" s="154"/>
      <c r="C5" s="154"/>
      <c r="D5" s="155" t="s">
        <v>274</v>
      </c>
      <c r="E5" s="155" t="s">
        <v>275</v>
      </c>
      <c r="F5" s="155" t="s">
        <v>276</v>
      </c>
      <c r="G5" s="153"/>
      <c r="H5" s="155" t="s">
        <v>277</v>
      </c>
      <c r="I5" s="155" t="s">
        <v>278</v>
      </c>
      <c r="J5" s="155" t="s">
        <v>277</v>
      </c>
      <c r="K5" s="155" t="s">
        <v>278</v>
      </c>
      <c r="L5" s="155" t="s">
        <v>277</v>
      </c>
      <c r="M5" s="155" t="s">
        <v>278</v>
      </c>
    </row>
    <row r="6" spans="1:13" ht="21" customHeight="1">
      <c r="A6" s="156" t="s">
        <v>279</v>
      </c>
      <c r="B6" s="157" t="s">
        <v>36</v>
      </c>
      <c r="C6" s="170" t="s">
        <v>279</v>
      </c>
      <c r="D6" s="171">
        <v>17681</v>
      </c>
      <c r="E6" s="171">
        <v>4636</v>
      </c>
      <c r="F6" s="171">
        <v>13045</v>
      </c>
      <c r="G6" s="158" t="s">
        <v>36</v>
      </c>
      <c r="H6" s="158" t="s">
        <v>36</v>
      </c>
      <c r="I6" s="158" t="s">
        <v>36</v>
      </c>
      <c r="J6" s="158" t="s">
        <v>36</v>
      </c>
      <c r="K6" s="158" t="s">
        <v>36</v>
      </c>
      <c r="L6" s="158" t="s">
        <v>36</v>
      </c>
      <c r="M6" s="158" t="s">
        <v>36</v>
      </c>
    </row>
    <row r="7" spans="1:13" ht="25.5" customHeight="1">
      <c r="A7" s="156" t="s">
        <v>279</v>
      </c>
      <c r="B7" s="159" t="s">
        <v>36</v>
      </c>
      <c r="C7" s="167" t="s">
        <v>280</v>
      </c>
      <c r="D7" s="172">
        <v>1400</v>
      </c>
      <c r="E7" s="172">
        <v>0</v>
      </c>
      <c r="F7" s="172">
        <v>1400</v>
      </c>
      <c r="G7" s="160" t="s">
        <v>281</v>
      </c>
      <c r="H7" s="158" t="s">
        <v>282</v>
      </c>
      <c r="I7" s="161" t="s">
        <v>283</v>
      </c>
      <c r="J7" s="158" t="s">
        <v>284</v>
      </c>
      <c r="K7" s="161" t="s">
        <v>285</v>
      </c>
      <c r="L7" s="160" t="s">
        <v>36</v>
      </c>
      <c r="M7" s="162" t="s">
        <v>286</v>
      </c>
    </row>
    <row r="8" spans="1:13" ht="23.25" customHeight="1">
      <c r="A8" s="156" t="s">
        <v>279</v>
      </c>
      <c r="B8" s="163"/>
      <c r="C8" s="168"/>
      <c r="D8" s="173"/>
      <c r="E8" s="173"/>
      <c r="F8" s="173"/>
      <c r="G8" s="164"/>
      <c r="H8" s="158" t="s">
        <v>287</v>
      </c>
      <c r="I8" s="161" t="s">
        <v>288</v>
      </c>
      <c r="J8" s="160" t="s">
        <v>289</v>
      </c>
      <c r="K8" s="162" t="s">
        <v>290</v>
      </c>
      <c r="L8" s="164"/>
      <c r="M8" s="164"/>
    </row>
    <row r="9" spans="1:13" ht="20.25" customHeight="1">
      <c r="A9" s="156" t="s">
        <v>279</v>
      </c>
      <c r="B9" s="165"/>
      <c r="C9" s="169"/>
      <c r="D9" s="174"/>
      <c r="E9" s="174"/>
      <c r="F9" s="174"/>
      <c r="G9" s="166"/>
      <c r="H9" s="158" t="s">
        <v>291</v>
      </c>
      <c r="I9" s="161" t="s">
        <v>292</v>
      </c>
      <c r="J9" s="166"/>
      <c r="K9" s="166"/>
      <c r="L9" s="166"/>
      <c r="M9" s="166"/>
    </row>
    <row r="10" spans="1:13" ht="27" customHeight="1">
      <c r="A10" s="156" t="s">
        <v>279</v>
      </c>
      <c r="B10" s="159" t="s">
        <v>36</v>
      </c>
      <c r="C10" s="167" t="s">
        <v>293</v>
      </c>
      <c r="D10" s="172">
        <v>200</v>
      </c>
      <c r="E10" s="172">
        <v>115</v>
      </c>
      <c r="F10" s="172">
        <v>85</v>
      </c>
      <c r="G10" s="160" t="s">
        <v>294</v>
      </c>
      <c r="H10" s="158" t="s">
        <v>295</v>
      </c>
      <c r="I10" s="161" t="s">
        <v>296</v>
      </c>
      <c r="J10" s="158" t="s">
        <v>297</v>
      </c>
      <c r="K10" s="161" t="s">
        <v>298</v>
      </c>
      <c r="L10" s="160" t="s">
        <v>299</v>
      </c>
      <c r="M10" s="162" t="s">
        <v>300</v>
      </c>
    </row>
    <row r="11" spans="1:13" ht="27" customHeight="1">
      <c r="A11" s="156" t="s">
        <v>279</v>
      </c>
      <c r="B11" s="165"/>
      <c r="C11" s="169"/>
      <c r="D11" s="174"/>
      <c r="E11" s="174"/>
      <c r="F11" s="174"/>
      <c r="G11" s="166"/>
      <c r="H11" s="158" t="s">
        <v>301</v>
      </c>
      <c r="I11" s="161" t="s">
        <v>302</v>
      </c>
      <c r="J11" s="158" t="s">
        <v>303</v>
      </c>
      <c r="K11" s="161" t="s">
        <v>304</v>
      </c>
      <c r="L11" s="166"/>
      <c r="M11" s="166"/>
    </row>
    <row r="12" spans="1:13" ht="25.5" customHeight="1">
      <c r="A12" s="156" t="s">
        <v>279</v>
      </c>
      <c r="B12" s="159" t="s">
        <v>36</v>
      </c>
      <c r="C12" s="167" t="s">
        <v>305</v>
      </c>
      <c r="D12" s="172">
        <v>6490</v>
      </c>
      <c r="E12" s="172">
        <v>0</v>
      </c>
      <c r="F12" s="172">
        <v>6490</v>
      </c>
      <c r="G12" s="160" t="s">
        <v>306</v>
      </c>
      <c r="H12" s="158" t="s">
        <v>307</v>
      </c>
      <c r="I12" s="161" t="s">
        <v>308</v>
      </c>
      <c r="J12" s="160" t="s">
        <v>309</v>
      </c>
      <c r="K12" s="162" t="s">
        <v>304</v>
      </c>
      <c r="L12" s="160" t="s">
        <v>299</v>
      </c>
      <c r="M12" s="162" t="s">
        <v>300</v>
      </c>
    </row>
    <row r="13" spans="1:13" ht="23.25" customHeight="1">
      <c r="A13" s="156" t="s">
        <v>279</v>
      </c>
      <c r="B13" s="163"/>
      <c r="C13" s="168"/>
      <c r="D13" s="173"/>
      <c r="E13" s="173"/>
      <c r="F13" s="173"/>
      <c r="G13" s="164"/>
      <c r="H13" s="158" t="s">
        <v>310</v>
      </c>
      <c r="I13" s="161" t="s">
        <v>311</v>
      </c>
      <c r="J13" s="164"/>
      <c r="K13" s="164"/>
      <c r="L13" s="164"/>
      <c r="M13" s="164"/>
    </row>
    <row r="14" spans="1:13" ht="24" customHeight="1">
      <c r="A14" s="156" t="s">
        <v>279</v>
      </c>
      <c r="B14" s="165"/>
      <c r="C14" s="169"/>
      <c r="D14" s="174"/>
      <c r="E14" s="174"/>
      <c r="F14" s="174"/>
      <c r="G14" s="166"/>
      <c r="H14" s="158" t="s">
        <v>312</v>
      </c>
      <c r="I14" s="161" t="s">
        <v>302</v>
      </c>
      <c r="J14" s="166"/>
      <c r="K14" s="166"/>
      <c r="L14" s="166"/>
      <c r="M14" s="166"/>
    </row>
    <row r="15" spans="1:13" ht="22.5" customHeight="1">
      <c r="A15" s="156" t="s">
        <v>279</v>
      </c>
      <c r="B15" s="159" t="s">
        <v>36</v>
      </c>
      <c r="C15" s="167" t="s">
        <v>313</v>
      </c>
      <c r="D15" s="172">
        <v>3860</v>
      </c>
      <c r="E15" s="172">
        <v>120</v>
      </c>
      <c r="F15" s="172">
        <v>3730</v>
      </c>
      <c r="G15" s="160" t="s">
        <v>314</v>
      </c>
      <c r="H15" s="158" t="s">
        <v>315</v>
      </c>
      <c r="I15" s="161" t="s">
        <v>316</v>
      </c>
      <c r="J15" s="160" t="s">
        <v>317</v>
      </c>
      <c r="K15" s="162" t="s">
        <v>318</v>
      </c>
      <c r="L15" s="160" t="s">
        <v>319</v>
      </c>
      <c r="M15" s="162" t="s">
        <v>300</v>
      </c>
    </row>
    <row r="16" spans="1:13" ht="14.25" customHeight="1">
      <c r="A16" s="156" t="s">
        <v>279</v>
      </c>
      <c r="B16" s="163"/>
      <c r="C16" s="168"/>
      <c r="D16" s="173"/>
      <c r="E16" s="173"/>
      <c r="F16" s="173"/>
      <c r="G16" s="164"/>
      <c r="H16" s="158" t="s">
        <v>320</v>
      </c>
      <c r="I16" s="161" t="s">
        <v>321</v>
      </c>
      <c r="J16" s="164"/>
      <c r="K16" s="164"/>
      <c r="L16" s="164"/>
      <c r="M16" s="164"/>
    </row>
    <row r="17" spans="1:13" ht="17.25" customHeight="1">
      <c r="A17" s="156" t="s">
        <v>279</v>
      </c>
      <c r="B17" s="165"/>
      <c r="C17" s="169"/>
      <c r="D17" s="174"/>
      <c r="E17" s="174"/>
      <c r="F17" s="174"/>
      <c r="G17" s="166"/>
      <c r="H17" s="158" t="s">
        <v>322</v>
      </c>
      <c r="I17" s="161" t="s">
        <v>323</v>
      </c>
      <c r="J17" s="166"/>
      <c r="K17" s="166"/>
      <c r="L17" s="166"/>
      <c r="M17" s="166"/>
    </row>
    <row r="18" spans="1:13" ht="38.25" customHeight="1">
      <c r="A18" s="156" t="s">
        <v>279</v>
      </c>
      <c r="B18" s="157" t="s">
        <v>36</v>
      </c>
      <c r="C18" s="170" t="s">
        <v>324</v>
      </c>
      <c r="D18" s="171">
        <v>1588</v>
      </c>
      <c r="E18" s="171">
        <v>1588</v>
      </c>
      <c r="F18" s="171">
        <v>0</v>
      </c>
      <c r="G18" s="158" t="s">
        <v>325</v>
      </c>
      <c r="H18" s="158" t="s">
        <v>326</v>
      </c>
      <c r="I18" s="161" t="s">
        <v>327</v>
      </c>
      <c r="J18" s="158" t="s">
        <v>328</v>
      </c>
      <c r="K18" s="161" t="s">
        <v>329</v>
      </c>
      <c r="L18" s="158" t="s">
        <v>330</v>
      </c>
      <c r="M18" s="161" t="s">
        <v>331</v>
      </c>
    </row>
    <row r="19" spans="1:13" ht="18.75" customHeight="1">
      <c r="A19" s="156" t="s">
        <v>279</v>
      </c>
      <c r="B19" s="159" t="s">
        <v>36</v>
      </c>
      <c r="C19" s="167" t="s">
        <v>332</v>
      </c>
      <c r="D19" s="172">
        <v>120</v>
      </c>
      <c r="E19" s="172">
        <v>0</v>
      </c>
      <c r="F19" s="172">
        <v>120</v>
      </c>
      <c r="G19" s="160" t="s">
        <v>333</v>
      </c>
      <c r="H19" s="158" t="s">
        <v>334</v>
      </c>
      <c r="I19" s="161" t="s">
        <v>335</v>
      </c>
      <c r="J19" s="160" t="s">
        <v>36</v>
      </c>
      <c r="K19" s="162" t="s">
        <v>286</v>
      </c>
      <c r="L19" s="160" t="s">
        <v>336</v>
      </c>
      <c r="M19" s="162" t="s">
        <v>300</v>
      </c>
    </row>
    <row r="20" spans="1:13" ht="18" customHeight="1">
      <c r="A20" s="156" t="s">
        <v>279</v>
      </c>
      <c r="B20" s="163"/>
      <c r="C20" s="168"/>
      <c r="D20" s="173"/>
      <c r="E20" s="173"/>
      <c r="F20" s="173"/>
      <c r="G20" s="164"/>
      <c r="H20" s="158" t="s">
        <v>337</v>
      </c>
      <c r="I20" s="161" t="s">
        <v>338</v>
      </c>
      <c r="J20" s="164"/>
      <c r="K20" s="164"/>
      <c r="L20" s="164"/>
      <c r="M20" s="164"/>
    </row>
    <row r="21" spans="1:13" ht="19.5" customHeight="1">
      <c r="A21" s="156" t="s">
        <v>279</v>
      </c>
      <c r="B21" s="163"/>
      <c r="C21" s="168"/>
      <c r="D21" s="173"/>
      <c r="E21" s="173"/>
      <c r="F21" s="173"/>
      <c r="G21" s="164"/>
      <c r="H21" s="158" t="s">
        <v>339</v>
      </c>
      <c r="I21" s="161" t="s">
        <v>340</v>
      </c>
      <c r="J21" s="164"/>
      <c r="K21" s="164"/>
      <c r="L21" s="164"/>
      <c r="M21" s="164"/>
    </row>
    <row r="22" spans="1:13" ht="16.5" customHeight="1">
      <c r="A22" s="156" t="s">
        <v>279</v>
      </c>
      <c r="B22" s="165"/>
      <c r="C22" s="169"/>
      <c r="D22" s="174"/>
      <c r="E22" s="174"/>
      <c r="F22" s="174"/>
      <c r="G22" s="166"/>
      <c r="H22" s="158" t="s">
        <v>341</v>
      </c>
      <c r="I22" s="161" t="s">
        <v>342</v>
      </c>
      <c r="J22" s="166"/>
      <c r="K22" s="166"/>
      <c r="L22" s="166"/>
      <c r="M22" s="166"/>
    </row>
    <row r="23" spans="1:13" ht="20.25" customHeight="1">
      <c r="A23" s="156" t="s">
        <v>279</v>
      </c>
      <c r="B23" s="159" t="s">
        <v>36</v>
      </c>
      <c r="C23" s="167" t="s">
        <v>343</v>
      </c>
      <c r="D23" s="172">
        <v>884</v>
      </c>
      <c r="E23" s="172">
        <v>884</v>
      </c>
      <c r="F23" s="172">
        <v>0</v>
      </c>
      <c r="G23" s="160" t="s">
        <v>344</v>
      </c>
      <c r="H23" s="158" t="s">
        <v>345</v>
      </c>
      <c r="I23" s="161" t="s">
        <v>331</v>
      </c>
      <c r="J23" s="160" t="s">
        <v>36</v>
      </c>
      <c r="K23" s="162" t="s">
        <v>286</v>
      </c>
      <c r="L23" s="160" t="s">
        <v>299</v>
      </c>
      <c r="M23" s="162" t="s">
        <v>300</v>
      </c>
    </row>
    <row r="24" spans="1:13" ht="12">
      <c r="A24" s="156" t="s">
        <v>279</v>
      </c>
      <c r="B24" s="165"/>
      <c r="C24" s="169"/>
      <c r="D24" s="174"/>
      <c r="E24" s="174"/>
      <c r="F24" s="174"/>
      <c r="G24" s="166"/>
      <c r="H24" s="158" t="s">
        <v>346</v>
      </c>
      <c r="I24" s="161" t="s">
        <v>347</v>
      </c>
      <c r="J24" s="166"/>
      <c r="K24" s="166"/>
      <c r="L24" s="166"/>
      <c r="M24" s="166"/>
    </row>
    <row r="25" spans="1:13" ht="27.75" customHeight="1">
      <c r="A25" s="156" t="s">
        <v>279</v>
      </c>
      <c r="B25" s="159" t="s">
        <v>36</v>
      </c>
      <c r="C25" s="167" t="s">
        <v>348</v>
      </c>
      <c r="D25" s="172">
        <v>490</v>
      </c>
      <c r="E25" s="172">
        <v>150</v>
      </c>
      <c r="F25" s="172">
        <v>340</v>
      </c>
      <c r="G25" s="160" t="s">
        <v>349</v>
      </c>
      <c r="H25" s="158" t="s">
        <v>350</v>
      </c>
      <c r="I25" s="161" t="s">
        <v>331</v>
      </c>
      <c r="J25" s="160" t="s">
        <v>351</v>
      </c>
      <c r="K25" s="162" t="s">
        <v>304</v>
      </c>
      <c r="L25" s="160" t="s">
        <v>352</v>
      </c>
      <c r="M25" s="162" t="s">
        <v>300</v>
      </c>
    </row>
    <row r="26" spans="1:13" ht="27.75" customHeight="1">
      <c r="A26" s="156" t="s">
        <v>279</v>
      </c>
      <c r="B26" s="163"/>
      <c r="C26" s="168"/>
      <c r="D26" s="173"/>
      <c r="E26" s="173"/>
      <c r="F26" s="173"/>
      <c r="G26" s="164"/>
      <c r="H26" s="158" t="s">
        <v>353</v>
      </c>
      <c r="I26" s="161" t="s">
        <v>302</v>
      </c>
      <c r="J26" s="164"/>
      <c r="K26" s="164"/>
      <c r="L26" s="164"/>
      <c r="M26" s="164"/>
    </row>
    <row r="27" spans="1:13" ht="25.5" customHeight="1">
      <c r="A27" s="156" t="s">
        <v>279</v>
      </c>
      <c r="B27" s="165"/>
      <c r="C27" s="169"/>
      <c r="D27" s="174"/>
      <c r="E27" s="174"/>
      <c r="F27" s="174"/>
      <c r="G27" s="166"/>
      <c r="H27" s="158" t="s">
        <v>354</v>
      </c>
      <c r="I27" s="161" t="s">
        <v>323</v>
      </c>
      <c r="J27" s="166"/>
      <c r="K27" s="166"/>
      <c r="L27" s="166"/>
      <c r="M27" s="166"/>
    </row>
    <row r="28" spans="1:13" ht="24.75" customHeight="1">
      <c r="A28" s="156" t="s">
        <v>279</v>
      </c>
      <c r="B28" s="159" t="s">
        <v>36</v>
      </c>
      <c r="C28" s="167" t="s">
        <v>355</v>
      </c>
      <c r="D28" s="172">
        <v>730</v>
      </c>
      <c r="E28" s="172">
        <v>100</v>
      </c>
      <c r="F28" s="172">
        <v>630</v>
      </c>
      <c r="G28" s="160" t="s">
        <v>356</v>
      </c>
      <c r="H28" s="158" t="s">
        <v>353</v>
      </c>
      <c r="I28" s="161" t="s">
        <v>302</v>
      </c>
      <c r="J28" s="160" t="s">
        <v>357</v>
      </c>
      <c r="K28" s="162" t="s">
        <v>358</v>
      </c>
      <c r="L28" s="160" t="s">
        <v>299</v>
      </c>
      <c r="M28" s="162" t="s">
        <v>300</v>
      </c>
    </row>
    <row r="29" spans="1:13" ht="27.75" customHeight="1">
      <c r="A29" s="156" t="s">
        <v>279</v>
      </c>
      <c r="B29" s="165"/>
      <c r="C29" s="169"/>
      <c r="D29" s="174"/>
      <c r="E29" s="174"/>
      <c r="F29" s="174"/>
      <c r="G29" s="166"/>
      <c r="H29" s="158" t="s">
        <v>359</v>
      </c>
      <c r="I29" s="161" t="s">
        <v>360</v>
      </c>
      <c r="J29" s="166"/>
      <c r="K29" s="166"/>
      <c r="L29" s="166"/>
      <c r="M29" s="166"/>
    </row>
    <row r="30" spans="1:13" ht="25.5" customHeight="1">
      <c r="A30" s="156" t="s">
        <v>279</v>
      </c>
      <c r="B30" s="159" t="s">
        <v>36</v>
      </c>
      <c r="C30" s="167" t="s">
        <v>361</v>
      </c>
      <c r="D30" s="172">
        <v>270</v>
      </c>
      <c r="E30" s="172">
        <v>20</v>
      </c>
      <c r="F30" s="172">
        <v>250</v>
      </c>
      <c r="G30" s="160" t="s">
        <v>362</v>
      </c>
      <c r="H30" s="158" t="s">
        <v>363</v>
      </c>
      <c r="I30" s="161" t="s">
        <v>364</v>
      </c>
      <c r="J30" s="160" t="s">
        <v>365</v>
      </c>
      <c r="K30" s="162" t="s">
        <v>366</v>
      </c>
      <c r="L30" s="160" t="s">
        <v>36</v>
      </c>
      <c r="M30" s="162" t="s">
        <v>286</v>
      </c>
    </row>
    <row r="31" spans="1:13" ht="18.75" customHeight="1">
      <c r="A31" s="156" t="s">
        <v>279</v>
      </c>
      <c r="B31" s="163"/>
      <c r="C31" s="168"/>
      <c r="D31" s="173"/>
      <c r="E31" s="173"/>
      <c r="F31" s="173"/>
      <c r="G31" s="164"/>
      <c r="H31" s="158" t="s">
        <v>367</v>
      </c>
      <c r="I31" s="161" t="s">
        <v>368</v>
      </c>
      <c r="J31" s="164"/>
      <c r="K31" s="164"/>
      <c r="L31" s="164"/>
      <c r="M31" s="164"/>
    </row>
    <row r="32" spans="1:13" ht="19.5" customHeight="1">
      <c r="A32" s="156" t="s">
        <v>279</v>
      </c>
      <c r="B32" s="165"/>
      <c r="C32" s="169"/>
      <c r="D32" s="174"/>
      <c r="E32" s="174"/>
      <c r="F32" s="174"/>
      <c r="G32" s="166"/>
      <c r="H32" s="158" t="s">
        <v>369</v>
      </c>
      <c r="I32" s="161" t="s">
        <v>370</v>
      </c>
      <c r="J32" s="166"/>
      <c r="K32" s="166"/>
      <c r="L32" s="166"/>
      <c r="M32" s="166"/>
    </row>
    <row r="33" spans="1:13" ht="53.25" customHeight="1">
      <c r="A33" s="156" t="s">
        <v>279</v>
      </c>
      <c r="B33" s="157" t="s">
        <v>36</v>
      </c>
      <c r="C33" s="170" t="s">
        <v>371</v>
      </c>
      <c r="D33" s="171">
        <v>149</v>
      </c>
      <c r="E33" s="171">
        <v>149</v>
      </c>
      <c r="F33" s="171">
        <v>0</v>
      </c>
      <c r="G33" s="158" t="s">
        <v>372</v>
      </c>
      <c r="H33" s="158" t="s">
        <v>353</v>
      </c>
      <c r="I33" s="161" t="s">
        <v>302</v>
      </c>
      <c r="J33" s="158" t="s">
        <v>373</v>
      </c>
      <c r="K33" s="161" t="s">
        <v>358</v>
      </c>
      <c r="L33" s="158" t="s">
        <v>299</v>
      </c>
      <c r="M33" s="161" t="s">
        <v>300</v>
      </c>
    </row>
    <row r="34" spans="1:13" ht="62.25" customHeight="1">
      <c r="A34" s="156" t="s">
        <v>279</v>
      </c>
      <c r="B34" s="157" t="s">
        <v>36</v>
      </c>
      <c r="C34" s="170" t="s">
        <v>374</v>
      </c>
      <c r="D34" s="171">
        <v>670</v>
      </c>
      <c r="E34" s="171">
        <v>670</v>
      </c>
      <c r="F34" s="171">
        <v>0</v>
      </c>
      <c r="G34" s="158" t="s">
        <v>375</v>
      </c>
      <c r="H34" s="158" t="s">
        <v>353</v>
      </c>
      <c r="I34" s="161" t="s">
        <v>302</v>
      </c>
      <c r="J34" s="158" t="s">
        <v>376</v>
      </c>
      <c r="K34" s="161" t="s">
        <v>358</v>
      </c>
      <c r="L34" s="158" t="s">
        <v>299</v>
      </c>
      <c r="M34" s="161" t="s">
        <v>300</v>
      </c>
    </row>
    <row r="35" spans="1:13" ht="50.25" customHeight="1">
      <c r="A35" s="156" t="s">
        <v>279</v>
      </c>
      <c r="B35" s="157" t="s">
        <v>36</v>
      </c>
      <c r="C35" s="170" t="s">
        <v>377</v>
      </c>
      <c r="D35" s="171">
        <v>150</v>
      </c>
      <c r="E35" s="171">
        <v>150</v>
      </c>
      <c r="F35" s="171">
        <v>0</v>
      </c>
      <c r="G35" s="158" t="s">
        <v>378</v>
      </c>
      <c r="H35" s="158" t="s">
        <v>353</v>
      </c>
      <c r="I35" s="161" t="s">
        <v>302</v>
      </c>
      <c r="J35" s="158" t="s">
        <v>379</v>
      </c>
      <c r="K35" s="161" t="s">
        <v>358</v>
      </c>
      <c r="L35" s="158" t="s">
        <v>299</v>
      </c>
      <c r="M35" s="161" t="s">
        <v>300</v>
      </c>
    </row>
    <row r="36" spans="1:13" ht="23.25" customHeight="1">
      <c r="A36" s="156" t="s">
        <v>279</v>
      </c>
      <c r="B36" s="159" t="s">
        <v>36</v>
      </c>
      <c r="C36" s="167" t="s">
        <v>385</v>
      </c>
      <c r="D36" s="172">
        <v>680</v>
      </c>
      <c r="E36" s="172">
        <v>680</v>
      </c>
      <c r="F36" s="172">
        <v>0</v>
      </c>
      <c r="G36" s="160" t="s">
        <v>380</v>
      </c>
      <c r="H36" s="158" t="s">
        <v>353</v>
      </c>
      <c r="I36" s="161" t="s">
        <v>302</v>
      </c>
      <c r="J36" s="160" t="s">
        <v>381</v>
      </c>
      <c r="K36" s="162" t="s">
        <v>358</v>
      </c>
      <c r="L36" s="160" t="s">
        <v>352</v>
      </c>
      <c r="M36" s="162" t="s">
        <v>300</v>
      </c>
    </row>
    <row r="37" spans="1:13" ht="24.75" customHeight="1">
      <c r="A37" s="156" t="s">
        <v>279</v>
      </c>
      <c r="B37" s="165"/>
      <c r="C37" s="169"/>
      <c r="D37" s="174"/>
      <c r="E37" s="174"/>
      <c r="F37" s="174"/>
      <c r="G37" s="166"/>
      <c r="H37" s="158" t="s">
        <v>382</v>
      </c>
      <c r="I37" s="161" t="s">
        <v>323</v>
      </c>
      <c r="J37" s="166"/>
      <c r="K37" s="166"/>
      <c r="L37" s="166"/>
      <c r="M37" s="166"/>
    </row>
  </sheetData>
  <sheetProtection/>
  <mergeCells count="108">
    <mergeCell ref="L36:L37"/>
    <mergeCell ref="M36:M37"/>
    <mergeCell ref="L30:L32"/>
    <mergeCell ref="M30:M32"/>
    <mergeCell ref="B36:B37"/>
    <mergeCell ref="C36:C37"/>
    <mergeCell ref="D36:D37"/>
    <mergeCell ref="E36:E37"/>
    <mergeCell ref="F36:F37"/>
    <mergeCell ref="G36:G37"/>
    <mergeCell ref="J36:J37"/>
    <mergeCell ref="K36:K37"/>
    <mergeCell ref="L28:L29"/>
    <mergeCell ref="M28:M29"/>
    <mergeCell ref="B30:B32"/>
    <mergeCell ref="C30:C32"/>
    <mergeCell ref="D30:D32"/>
    <mergeCell ref="E30:E32"/>
    <mergeCell ref="F30:F32"/>
    <mergeCell ref="G30:G32"/>
    <mergeCell ref="J30:J32"/>
    <mergeCell ref="K30:K32"/>
    <mergeCell ref="L25:L27"/>
    <mergeCell ref="M25:M27"/>
    <mergeCell ref="B28:B29"/>
    <mergeCell ref="C28:C29"/>
    <mergeCell ref="D28:D29"/>
    <mergeCell ref="E28:E29"/>
    <mergeCell ref="F28:F29"/>
    <mergeCell ref="G28:G29"/>
    <mergeCell ref="J28:J29"/>
    <mergeCell ref="K28:K29"/>
    <mergeCell ref="L23:L24"/>
    <mergeCell ref="M23:M24"/>
    <mergeCell ref="B25:B27"/>
    <mergeCell ref="C25:C27"/>
    <mergeCell ref="D25:D27"/>
    <mergeCell ref="E25:E27"/>
    <mergeCell ref="F25:F27"/>
    <mergeCell ref="G25:G27"/>
    <mergeCell ref="J25:J27"/>
    <mergeCell ref="K25:K27"/>
    <mergeCell ref="L19:L22"/>
    <mergeCell ref="M19:M22"/>
    <mergeCell ref="B23:B24"/>
    <mergeCell ref="C23:C24"/>
    <mergeCell ref="D23:D24"/>
    <mergeCell ref="E23:E24"/>
    <mergeCell ref="F23:F24"/>
    <mergeCell ref="G23:G24"/>
    <mergeCell ref="J23:J24"/>
    <mergeCell ref="K23:K24"/>
    <mergeCell ref="L15:L17"/>
    <mergeCell ref="M15:M17"/>
    <mergeCell ref="B19:B22"/>
    <mergeCell ref="C19:C22"/>
    <mergeCell ref="D19:D22"/>
    <mergeCell ref="E19:E22"/>
    <mergeCell ref="F19:F22"/>
    <mergeCell ref="G19:G22"/>
    <mergeCell ref="J19:J22"/>
    <mergeCell ref="K19:K22"/>
    <mergeCell ref="L12:L14"/>
    <mergeCell ref="M12:M14"/>
    <mergeCell ref="B15:B17"/>
    <mergeCell ref="C15:C17"/>
    <mergeCell ref="D15:D17"/>
    <mergeCell ref="E15:E17"/>
    <mergeCell ref="F15:F17"/>
    <mergeCell ref="G15:G17"/>
    <mergeCell ref="J15:J17"/>
    <mergeCell ref="K15:K17"/>
    <mergeCell ref="L10:L11"/>
    <mergeCell ref="M10:M11"/>
    <mergeCell ref="B12:B14"/>
    <mergeCell ref="C12:C14"/>
    <mergeCell ref="D12:D14"/>
    <mergeCell ref="E12:E14"/>
    <mergeCell ref="F12:F14"/>
    <mergeCell ref="G12:G14"/>
    <mergeCell ref="J12:J14"/>
    <mergeCell ref="K12:K14"/>
    <mergeCell ref="L7:L9"/>
    <mergeCell ref="M7:M9"/>
    <mergeCell ref="J8:J9"/>
    <mergeCell ref="K8:K9"/>
    <mergeCell ref="B10:B11"/>
    <mergeCell ref="C10:C11"/>
    <mergeCell ref="D10:D11"/>
    <mergeCell ref="E10:E11"/>
    <mergeCell ref="F10:F11"/>
    <mergeCell ref="G10:G11"/>
    <mergeCell ref="B7:B9"/>
    <mergeCell ref="C7:C9"/>
    <mergeCell ref="D7:D9"/>
    <mergeCell ref="E7:E9"/>
    <mergeCell ref="F7:F9"/>
    <mergeCell ref="G7:G9"/>
    <mergeCell ref="B1:M1"/>
    <mergeCell ref="B2:M2"/>
    <mergeCell ref="A3:A5"/>
    <mergeCell ref="B3:C5"/>
    <mergeCell ref="D3:F4"/>
    <mergeCell ref="G3:G5"/>
    <mergeCell ref="H3:M3"/>
    <mergeCell ref="H4:I4"/>
    <mergeCell ref="J4:K4"/>
    <mergeCell ref="L4:M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zoomScalePageLayoutView="0" workbookViewId="0" topLeftCell="A1">
      <selection activeCell="A1" sqref="A1"/>
    </sheetView>
  </sheetViews>
  <sheetFormatPr defaultColWidth="8.8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8"/>
      <c r="T1" s="77" t="s">
        <v>54</v>
      </c>
    </row>
    <row r="2" spans="1:20" ht="19.5" customHeight="1">
      <c r="A2" s="88" t="s">
        <v>55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spans="1:20" ht="19.5" customHeight="1">
      <c r="A3" s="5" t="s">
        <v>2</v>
      </c>
      <c r="B3" s="34"/>
      <c r="C3" s="34"/>
      <c r="D3" s="34"/>
      <c r="E3" s="34"/>
      <c r="F3" s="76"/>
      <c r="G3" s="76"/>
      <c r="H3" s="76"/>
      <c r="I3" s="76"/>
      <c r="J3" s="35"/>
      <c r="K3" s="35"/>
      <c r="L3" s="35"/>
      <c r="M3" s="35"/>
      <c r="N3" s="35"/>
      <c r="O3" s="35"/>
      <c r="P3" s="35"/>
      <c r="Q3" s="35"/>
      <c r="R3" s="35"/>
      <c r="S3" s="31"/>
      <c r="T3" s="7" t="s">
        <v>3</v>
      </c>
    </row>
    <row r="4" spans="1:20" ht="19.5" customHeight="1">
      <c r="A4" s="91" t="s">
        <v>56</v>
      </c>
      <c r="B4" s="92"/>
      <c r="C4" s="92"/>
      <c r="D4" s="92"/>
      <c r="E4" s="93"/>
      <c r="F4" s="101" t="s">
        <v>57</v>
      </c>
      <c r="G4" s="103" t="s">
        <v>58</v>
      </c>
      <c r="H4" s="94" t="s">
        <v>59</v>
      </c>
      <c r="I4" s="94" t="s">
        <v>60</v>
      </c>
      <c r="J4" s="94" t="s">
        <v>61</v>
      </c>
      <c r="K4" s="94" t="s">
        <v>62</v>
      </c>
      <c r="L4" s="94"/>
      <c r="M4" s="107" t="s">
        <v>63</v>
      </c>
      <c r="N4" s="95" t="s">
        <v>64</v>
      </c>
      <c r="O4" s="96"/>
      <c r="P4" s="96"/>
      <c r="Q4" s="96"/>
      <c r="R4" s="97"/>
      <c r="S4" s="101" t="s">
        <v>65</v>
      </c>
      <c r="T4" s="94" t="s">
        <v>66</v>
      </c>
    </row>
    <row r="5" spans="1:20" ht="19.5" customHeight="1">
      <c r="A5" s="91" t="s">
        <v>67</v>
      </c>
      <c r="B5" s="92"/>
      <c r="C5" s="93"/>
      <c r="D5" s="98" t="s">
        <v>68</v>
      </c>
      <c r="E5" s="100" t="s">
        <v>69</v>
      </c>
      <c r="F5" s="94"/>
      <c r="G5" s="103"/>
      <c r="H5" s="94"/>
      <c r="I5" s="94"/>
      <c r="J5" s="94"/>
      <c r="K5" s="105" t="s">
        <v>70</v>
      </c>
      <c r="L5" s="94" t="s">
        <v>71</v>
      </c>
      <c r="M5" s="108"/>
      <c r="N5" s="110" t="s">
        <v>72</v>
      </c>
      <c r="O5" s="110" t="s">
        <v>73</v>
      </c>
      <c r="P5" s="110" t="s">
        <v>74</v>
      </c>
      <c r="Q5" s="110" t="s">
        <v>75</v>
      </c>
      <c r="R5" s="110" t="s">
        <v>76</v>
      </c>
      <c r="S5" s="94"/>
      <c r="T5" s="94"/>
    </row>
    <row r="6" spans="1:20" ht="30.75" customHeight="1">
      <c r="A6" s="10" t="s">
        <v>77</v>
      </c>
      <c r="B6" s="9" t="s">
        <v>78</v>
      </c>
      <c r="C6" s="11" t="s">
        <v>79</v>
      </c>
      <c r="D6" s="99"/>
      <c r="E6" s="99"/>
      <c r="F6" s="102"/>
      <c r="G6" s="104"/>
      <c r="H6" s="102"/>
      <c r="I6" s="102"/>
      <c r="J6" s="102"/>
      <c r="K6" s="106"/>
      <c r="L6" s="102"/>
      <c r="M6" s="109"/>
      <c r="N6" s="102"/>
      <c r="O6" s="102"/>
      <c r="P6" s="102"/>
      <c r="Q6" s="102"/>
      <c r="R6" s="102"/>
      <c r="S6" s="102"/>
      <c r="T6" s="102"/>
    </row>
    <row r="7" spans="1:20" ht="19.5" customHeight="1">
      <c r="A7" s="14" t="s">
        <v>36</v>
      </c>
      <c r="B7" s="14" t="s">
        <v>36</v>
      </c>
      <c r="C7" s="14" t="s">
        <v>36</v>
      </c>
      <c r="D7" s="14" t="s">
        <v>36</v>
      </c>
      <c r="E7" s="14" t="s">
        <v>57</v>
      </c>
      <c r="F7" s="24">
        <v>44108.25</v>
      </c>
      <c r="G7" s="24">
        <v>1010.44</v>
      </c>
      <c r="H7" s="24">
        <v>20515</v>
      </c>
      <c r="I7" s="24">
        <v>0</v>
      </c>
      <c r="J7" s="15">
        <v>0</v>
      </c>
      <c r="K7" s="16">
        <v>14382.81</v>
      </c>
      <c r="L7" s="24">
        <v>11982.81</v>
      </c>
      <c r="M7" s="15">
        <v>0</v>
      </c>
      <c r="N7" s="16">
        <f aca="true" t="shared" si="0" ref="N7:N15">SUM(O7:R7)</f>
        <v>0</v>
      </c>
      <c r="O7" s="24">
        <v>0</v>
      </c>
      <c r="P7" s="24">
        <v>0</v>
      </c>
      <c r="Q7" s="24">
        <v>0</v>
      </c>
      <c r="R7" s="15">
        <v>0</v>
      </c>
      <c r="S7" s="16">
        <v>3500</v>
      </c>
      <c r="T7" s="15">
        <v>4700</v>
      </c>
    </row>
    <row r="8" spans="1:20" ht="19.5" customHeight="1">
      <c r="A8" s="14" t="s">
        <v>36</v>
      </c>
      <c r="B8" s="14" t="s">
        <v>36</v>
      </c>
      <c r="C8" s="14" t="s">
        <v>36</v>
      </c>
      <c r="D8" s="14" t="s">
        <v>36</v>
      </c>
      <c r="E8" s="14" t="s">
        <v>80</v>
      </c>
      <c r="F8" s="24">
        <v>44108.25</v>
      </c>
      <c r="G8" s="24">
        <v>1010.44</v>
      </c>
      <c r="H8" s="24">
        <v>20515</v>
      </c>
      <c r="I8" s="24">
        <v>0</v>
      </c>
      <c r="J8" s="15">
        <v>0</v>
      </c>
      <c r="K8" s="16">
        <v>14382.81</v>
      </c>
      <c r="L8" s="24">
        <v>11982.81</v>
      </c>
      <c r="M8" s="15">
        <v>0</v>
      </c>
      <c r="N8" s="16">
        <f t="shared" si="0"/>
        <v>0</v>
      </c>
      <c r="O8" s="24">
        <v>0</v>
      </c>
      <c r="P8" s="24">
        <v>0</v>
      </c>
      <c r="Q8" s="24">
        <v>0</v>
      </c>
      <c r="R8" s="15">
        <v>0</v>
      </c>
      <c r="S8" s="16">
        <v>3500</v>
      </c>
      <c r="T8" s="15">
        <v>4700</v>
      </c>
    </row>
    <row r="9" spans="1:20" ht="19.5" customHeight="1">
      <c r="A9" s="14" t="s">
        <v>36</v>
      </c>
      <c r="B9" s="14" t="s">
        <v>36</v>
      </c>
      <c r="C9" s="14" t="s">
        <v>36</v>
      </c>
      <c r="D9" s="14" t="s">
        <v>36</v>
      </c>
      <c r="E9" s="14" t="s">
        <v>81</v>
      </c>
      <c r="F9" s="24">
        <v>44108.25</v>
      </c>
      <c r="G9" s="24">
        <v>1010.44</v>
      </c>
      <c r="H9" s="24">
        <v>20515</v>
      </c>
      <c r="I9" s="24">
        <v>0</v>
      </c>
      <c r="J9" s="15">
        <v>0</v>
      </c>
      <c r="K9" s="16">
        <v>14382.81</v>
      </c>
      <c r="L9" s="24">
        <v>11982.81</v>
      </c>
      <c r="M9" s="15">
        <v>0</v>
      </c>
      <c r="N9" s="16">
        <f t="shared" si="0"/>
        <v>0</v>
      </c>
      <c r="O9" s="24">
        <v>0</v>
      </c>
      <c r="P9" s="24">
        <v>0</v>
      </c>
      <c r="Q9" s="24">
        <v>0</v>
      </c>
      <c r="R9" s="15">
        <v>0</v>
      </c>
      <c r="S9" s="16">
        <v>3500</v>
      </c>
      <c r="T9" s="15">
        <v>4700</v>
      </c>
    </row>
    <row r="10" spans="1:20" ht="19.5" customHeight="1">
      <c r="A10" s="14" t="s">
        <v>82</v>
      </c>
      <c r="B10" s="14" t="s">
        <v>83</v>
      </c>
      <c r="C10" s="14" t="s">
        <v>84</v>
      </c>
      <c r="D10" s="14" t="s">
        <v>85</v>
      </c>
      <c r="E10" s="14" t="s">
        <v>86</v>
      </c>
      <c r="F10" s="24">
        <v>43935.49</v>
      </c>
      <c r="G10" s="24">
        <v>982.68</v>
      </c>
      <c r="H10" s="24">
        <v>20370</v>
      </c>
      <c r="I10" s="24">
        <v>0</v>
      </c>
      <c r="J10" s="15">
        <v>0</v>
      </c>
      <c r="K10" s="16">
        <v>14382.81</v>
      </c>
      <c r="L10" s="24">
        <v>11982.81</v>
      </c>
      <c r="M10" s="15">
        <v>0</v>
      </c>
      <c r="N10" s="16">
        <f t="shared" si="0"/>
        <v>0</v>
      </c>
      <c r="O10" s="24">
        <v>0</v>
      </c>
      <c r="P10" s="24">
        <v>0</v>
      </c>
      <c r="Q10" s="24">
        <v>0</v>
      </c>
      <c r="R10" s="15">
        <v>0</v>
      </c>
      <c r="S10" s="16">
        <v>3500</v>
      </c>
      <c r="T10" s="15">
        <v>4700</v>
      </c>
    </row>
    <row r="11" spans="1:20" ht="19.5" customHeight="1">
      <c r="A11" s="14" t="s">
        <v>87</v>
      </c>
      <c r="B11" s="14" t="s">
        <v>83</v>
      </c>
      <c r="C11" s="14" t="s">
        <v>88</v>
      </c>
      <c r="D11" s="14" t="s">
        <v>85</v>
      </c>
      <c r="E11" s="14" t="s">
        <v>89</v>
      </c>
      <c r="F11" s="24">
        <v>31.77</v>
      </c>
      <c r="G11" s="24">
        <v>16.77</v>
      </c>
      <c r="H11" s="24">
        <v>15</v>
      </c>
      <c r="I11" s="24">
        <v>0</v>
      </c>
      <c r="J11" s="15">
        <v>0</v>
      </c>
      <c r="K11" s="16">
        <v>0</v>
      </c>
      <c r="L11" s="24">
        <v>0</v>
      </c>
      <c r="M11" s="15">
        <v>0</v>
      </c>
      <c r="N11" s="16">
        <f t="shared" si="0"/>
        <v>0</v>
      </c>
      <c r="O11" s="24">
        <v>0</v>
      </c>
      <c r="P11" s="24">
        <v>0</v>
      </c>
      <c r="Q11" s="24">
        <v>0</v>
      </c>
      <c r="R11" s="15">
        <v>0</v>
      </c>
      <c r="S11" s="16">
        <v>0</v>
      </c>
      <c r="T11" s="15">
        <v>0</v>
      </c>
    </row>
    <row r="12" spans="1:20" ht="19.5" customHeight="1">
      <c r="A12" s="14" t="s">
        <v>87</v>
      </c>
      <c r="B12" s="14" t="s">
        <v>90</v>
      </c>
      <c r="C12" s="14" t="s">
        <v>91</v>
      </c>
      <c r="D12" s="14" t="s">
        <v>85</v>
      </c>
      <c r="E12" s="14" t="s">
        <v>92</v>
      </c>
      <c r="F12" s="24">
        <v>2.64</v>
      </c>
      <c r="G12" s="24">
        <v>2.64</v>
      </c>
      <c r="H12" s="24">
        <v>0</v>
      </c>
      <c r="I12" s="24">
        <v>0</v>
      </c>
      <c r="J12" s="15">
        <v>0</v>
      </c>
      <c r="K12" s="16">
        <v>0</v>
      </c>
      <c r="L12" s="24">
        <v>0</v>
      </c>
      <c r="M12" s="15">
        <v>0</v>
      </c>
      <c r="N12" s="16">
        <f t="shared" si="0"/>
        <v>0</v>
      </c>
      <c r="O12" s="24">
        <v>0</v>
      </c>
      <c r="P12" s="24">
        <v>0</v>
      </c>
      <c r="Q12" s="24">
        <v>0</v>
      </c>
      <c r="R12" s="15">
        <v>0</v>
      </c>
      <c r="S12" s="16">
        <v>0</v>
      </c>
      <c r="T12" s="15">
        <v>0</v>
      </c>
    </row>
    <row r="13" spans="1:20" ht="19.5" customHeight="1">
      <c r="A13" s="14" t="s">
        <v>87</v>
      </c>
      <c r="B13" s="14" t="s">
        <v>91</v>
      </c>
      <c r="C13" s="14" t="s">
        <v>91</v>
      </c>
      <c r="D13" s="14" t="s">
        <v>85</v>
      </c>
      <c r="E13" s="14" t="s">
        <v>93</v>
      </c>
      <c r="F13" s="24">
        <v>10</v>
      </c>
      <c r="G13" s="24">
        <v>0</v>
      </c>
      <c r="H13" s="24">
        <v>10</v>
      </c>
      <c r="I13" s="24">
        <v>0</v>
      </c>
      <c r="J13" s="15">
        <v>0</v>
      </c>
      <c r="K13" s="16">
        <v>0</v>
      </c>
      <c r="L13" s="24">
        <v>0</v>
      </c>
      <c r="M13" s="15">
        <v>0</v>
      </c>
      <c r="N13" s="16">
        <f t="shared" si="0"/>
        <v>0</v>
      </c>
      <c r="O13" s="24">
        <v>0</v>
      </c>
      <c r="P13" s="24">
        <v>0</v>
      </c>
      <c r="Q13" s="24">
        <v>0</v>
      </c>
      <c r="R13" s="15">
        <v>0</v>
      </c>
      <c r="S13" s="16">
        <v>0</v>
      </c>
      <c r="T13" s="15">
        <v>0</v>
      </c>
    </row>
    <row r="14" spans="1:20" ht="19.5" customHeight="1">
      <c r="A14" s="14" t="s">
        <v>94</v>
      </c>
      <c r="B14" s="14" t="s">
        <v>90</v>
      </c>
      <c r="C14" s="14" t="s">
        <v>95</v>
      </c>
      <c r="D14" s="14" t="s">
        <v>85</v>
      </c>
      <c r="E14" s="14" t="s">
        <v>96</v>
      </c>
      <c r="F14" s="24">
        <v>8.35</v>
      </c>
      <c r="G14" s="24">
        <v>8.35</v>
      </c>
      <c r="H14" s="24">
        <v>0</v>
      </c>
      <c r="I14" s="24">
        <v>0</v>
      </c>
      <c r="J14" s="15">
        <v>0</v>
      </c>
      <c r="K14" s="16">
        <v>0</v>
      </c>
      <c r="L14" s="24">
        <v>0</v>
      </c>
      <c r="M14" s="15">
        <v>0</v>
      </c>
      <c r="N14" s="16">
        <f t="shared" si="0"/>
        <v>0</v>
      </c>
      <c r="O14" s="24">
        <v>0</v>
      </c>
      <c r="P14" s="24">
        <v>0</v>
      </c>
      <c r="Q14" s="24">
        <v>0</v>
      </c>
      <c r="R14" s="15">
        <v>0</v>
      </c>
      <c r="S14" s="16">
        <v>0</v>
      </c>
      <c r="T14" s="15">
        <v>0</v>
      </c>
    </row>
    <row r="15" spans="1:20" ht="19.5" customHeight="1">
      <c r="A15" s="14" t="s">
        <v>97</v>
      </c>
      <c r="B15" s="14" t="s">
        <v>98</v>
      </c>
      <c r="C15" s="14" t="s">
        <v>99</v>
      </c>
      <c r="D15" s="14" t="s">
        <v>85</v>
      </c>
      <c r="E15" s="14" t="s">
        <v>100</v>
      </c>
      <c r="F15" s="24">
        <v>120</v>
      </c>
      <c r="G15" s="24">
        <v>0</v>
      </c>
      <c r="H15" s="24">
        <v>120</v>
      </c>
      <c r="I15" s="24">
        <v>0</v>
      </c>
      <c r="J15" s="15">
        <v>0</v>
      </c>
      <c r="K15" s="16">
        <v>0</v>
      </c>
      <c r="L15" s="24">
        <v>0</v>
      </c>
      <c r="M15" s="15">
        <v>0</v>
      </c>
      <c r="N15" s="16">
        <f t="shared" si="0"/>
        <v>0</v>
      </c>
      <c r="O15" s="24">
        <v>0</v>
      </c>
      <c r="P15" s="24">
        <v>0</v>
      </c>
      <c r="Q15" s="24">
        <v>0</v>
      </c>
      <c r="R15" s="15">
        <v>0</v>
      </c>
      <c r="S15" s="16">
        <v>0</v>
      </c>
      <c r="T15" s="15">
        <v>0</v>
      </c>
    </row>
  </sheetData>
  <sheetProtection/>
  <mergeCells count="22">
    <mergeCell ref="O5:O6"/>
    <mergeCell ref="P5:P6"/>
    <mergeCell ref="Q5:Q6"/>
    <mergeCell ref="R5:R6"/>
    <mergeCell ref="S4:S6"/>
    <mergeCell ref="T4:T6"/>
    <mergeCell ref="I4:I6"/>
    <mergeCell ref="J4:J6"/>
    <mergeCell ref="K5:K6"/>
    <mergeCell ref="L5:L6"/>
    <mergeCell ref="M4:M6"/>
    <mergeCell ref="N5:N6"/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zoomScalePageLayoutView="0" workbookViewId="0" topLeftCell="A1">
      <selection activeCell="A1" sqref="A1"/>
    </sheetView>
  </sheetViews>
  <sheetFormatPr defaultColWidth="8.8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6" width="23.33203125" style="0" customWidth="1"/>
    <col min="7" max="10" width="14.5" style="0" customWidth="1"/>
    <col min="11" max="12" width="10.66015625" style="0" customWidth="1"/>
  </cols>
  <sheetData>
    <row r="1" spans="1:10" ht="19.5" customHeight="1">
      <c r="A1" s="17"/>
      <c r="B1" s="67"/>
      <c r="C1" s="67"/>
      <c r="D1" s="67"/>
      <c r="E1" s="67"/>
      <c r="F1" s="67"/>
      <c r="G1" s="67"/>
      <c r="H1" s="67"/>
      <c r="I1" s="67"/>
      <c r="J1" s="74" t="s">
        <v>101</v>
      </c>
    </row>
    <row r="2" spans="1:10" ht="19.5" customHeight="1">
      <c r="A2" s="88" t="s">
        <v>102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9.5" customHeight="1">
      <c r="A3" s="42" t="s">
        <v>2</v>
      </c>
      <c r="B3" s="43"/>
      <c r="C3" s="43"/>
      <c r="D3" s="43"/>
      <c r="E3" s="43"/>
      <c r="F3" s="68"/>
      <c r="G3" s="68"/>
      <c r="H3" s="68"/>
      <c r="I3" s="68"/>
      <c r="J3" s="7" t="s">
        <v>3</v>
      </c>
    </row>
    <row r="4" spans="1:10" ht="19.5" customHeight="1">
      <c r="A4" s="89" t="s">
        <v>56</v>
      </c>
      <c r="B4" s="111"/>
      <c r="C4" s="111"/>
      <c r="D4" s="111"/>
      <c r="E4" s="90"/>
      <c r="F4" s="116" t="s">
        <v>57</v>
      </c>
      <c r="G4" s="117" t="s">
        <v>103</v>
      </c>
      <c r="H4" s="118" t="s">
        <v>104</v>
      </c>
      <c r="I4" s="118" t="s">
        <v>105</v>
      </c>
      <c r="J4" s="113" t="s">
        <v>106</v>
      </c>
    </row>
    <row r="5" spans="1:10" ht="19.5" customHeight="1">
      <c r="A5" s="89" t="s">
        <v>67</v>
      </c>
      <c r="B5" s="111"/>
      <c r="C5" s="90"/>
      <c r="D5" s="112" t="s">
        <v>68</v>
      </c>
      <c r="E5" s="114" t="s">
        <v>107</v>
      </c>
      <c r="F5" s="117"/>
      <c r="G5" s="117"/>
      <c r="H5" s="118"/>
      <c r="I5" s="118"/>
      <c r="J5" s="113"/>
    </row>
    <row r="6" spans="1:10" ht="15" customHeight="1">
      <c r="A6" s="69" t="s">
        <v>77</v>
      </c>
      <c r="B6" s="69" t="s">
        <v>78</v>
      </c>
      <c r="C6" s="70" t="s">
        <v>79</v>
      </c>
      <c r="D6" s="113"/>
      <c r="E6" s="115"/>
      <c r="F6" s="117"/>
      <c r="G6" s="117"/>
      <c r="H6" s="118"/>
      <c r="I6" s="118"/>
      <c r="J6" s="113"/>
    </row>
    <row r="7" spans="1:10" ht="19.5" customHeight="1">
      <c r="A7" s="71" t="s">
        <v>36</v>
      </c>
      <c r="B7" s="71" t="s">
        <v>36</v>
      </c>
      <c r="C7" s="71" t="s">
        <v>36</v>
      </c>
      <c r="D7" s="72" t="s">
        <v>36</v>
      </c>
      <c r="E7" s="72" t="s">
        <v>57</v>
      </c>
      <c r="F7" s="73">
        <f aca="true" t="shared" si="0" ref="F7:F15">SUM(G7:J7)</f>
        <v>44108.25</v>
      </c>
      <c r="G7" s="73">
        <v>26136.81</v>
      </c>
      <c r="H7" s="73">
        <v>17971.44</v>
      </c>
      <c r="I7" s="73">
        <v>0</v>
      </c>
      <c r="J7" s="75">
        <v>0</v>
      </c>
    </row>
    <row r="8" spans="1:10" ht="19.5" customHeight="1">
      <c r="A8" s="71" t="s">
        <v>36</v>
      </c>
      <c r="B8" s="71" t="s">
        <v>36</v>
      </c>
      <c r="C8" s="71" t="s">
        <v>36</v>
      </c>
      <c r="D8" s="72" t="s">
        <v>36</v>
      </c>
      <c r="E8" s="72" t="s">
        <v>80</v>
      </c>
      <c r="F8" s="73">
        <f t="shared" si="0"/>
        <v>44108.25</v>
      </c>
      <c r="G8" s="73">
        <v>26136.81</v>
      </c>
      <c r="H8" s="73">
        <v>17971.44</v>
      </c>
      <c r="I8" s="73">
        <v>0</v>
      </c>
      <c r="J8" s="75">
        <v>0</v>
      </c>
    </row>
    <row r="9" spans="1:10" ht="19.5" customHeight="1">
      <c r="A9" s="71" t="s">
        <v>36</v>
      </c>
      <c r="B9" s="71" t="s">
        <v>36</v>
      </c>
      <c r="C9" s="71" t="s">
        <v>36</v>
      </c>
      <c r="D9" s="72" t="s">
        <v>36</v>
      </c>
      <c r="E9" s="72" t="s">
        <v>81</v>
      </c>
      <c r="F9" s="73">
        <f t="shared" si="0"/>
        <v>44108.25</v>
      </c>
      <c r="G9" s="73">
        <v>26136.81</v>
      </c>
      <c r="H9" s="73">
        <v>17971.44</v>
      </c>
      <c r="I9" s="73">
        <v>0</v>
      </c>
      <c r="J9" s="75">
        <v>0</v>
      </c>
    </row>
    <row r="10" spans="1:10" ht="19.5" customHeight="1">
      <c r="A10" s="71" t="s">
        <v>82</v>
      </c>
      <c r="B10" s="71" t="s">
        <v>83</v>
      </c>
      <c r="C10" s="71" t="s">
        <v>84</v>
      </c>
      <c r="D10" s="72" t="s">
        <v>85</v>
      </c>
      <c r="E10" s="72" t="s">
        <v>86</v>
      </c>
      <c r="F10" s="73">
        <f t="shared" si="0"/>
        <v>43935.490000000005</v>
      </c>
      <c r="G10" s="73">
        <v>26136.81</v>
      </c>
      <c r="H10" s="73">
        <v>17798.68</v>
      </c>
      <c r="I10" s="73">
        <v>0</v>
      </c>
      <c r="J10" s="75">
        <v>0</v>
      </c>
    </row>
    <row r="11" spans="1:10" ht="19.5" customHeight="1">
      <c r="A11" s="71" t="s">
        <v>87</v>
      </c>
      <c r="B11" s="71" t="s">
        <v>83</v>
      </c>
      <c r="C11" s="71" t="s">
        <v>88</v>
      </c>
      <c r="D11" s="72" t="s">
        <v>85</v>
      </c>
      <c r="E11" s="72" t="s">
        <v>89</v>
      </c>
      <c r="F11" s="73">
        <f t="shared" si="0"/>
        <v>31.77</v>
      </c>
      <c r="G11" s="73">
        <v>0</v>
      </c>
      <c r="H11" s="73">
        <v>31.77</v>
      </c>
      <c r="I11" s="73">
        <v>0</v>
      </c>
      <c r="J11" s="75">
        <v>0</v>
      </c>
    </row>
    <row r="12" spans="1:10" ht="19.5" customHeight="1">
      <c r="A12" s="71" t="s">
        <v>87</v>
      </c>
      <c r="B12" s="71" t="s">
        <v>90</v>
      </c>
      <c r="C12" s="71" t="s">
        <v>91</v>
      </c>
      <c r="D12" s="72" t="s">
        <v>85</v>
      </c>
      <c r="E12" s="72" t="s">
        <v>92</v>
      </c>
      <c r="F12" s="73">
        <f t="shared" si="0"/>
        <v>2.64</v>
      </c>
      <c r="G12" s="73">
        <v>0</v>
      </c>
      <c r="H12" s="73">
        <v>2.64</v>
      </c>
      <c r="I12" s="73">
        <v>0</v>
      </c>
      <c r="J12" s="75">
        <v>0</v>
      </c>
    </row>
    <row r="13" spans="1:10" ht="19.5" customHeight="1">
      <c r="A13" s="71" t="s">
        <v>87</v>
      </c>
      <c r="B13" s="71" t="s">
        <v>91</v>
      </c>
      <c r="C13" s="71" t="s">
        <v>91</v>
      </c>
      <c r="D13" s="72" t="s">
        <v>85</v>
      </c>
      <c r="E13" s="72" t="s">
        <v>93</v>
      </c>
      <c r="F13" s="73">
        <f t="shared" si="0"/>
        <v>10</v>
      </c>
      <c r="G13" s="73">
        <v>0</v>
      </c>
      <c r="H13" s="73">
        <v>10</v>
      </c>
      <c r="I13" s="73">
        <v>0</v>
      </c>
      <c r="J13" s="75">
        <v>0</v>
      </c>
    </row>
    <row r="14" spans="1:10" ht="19.5" customHeight="1">
      <c r="A14" s="71" t="s">
        <v>94</v>
      </c>
      <c r="B14" s="71" t="s">
        <v>90</v>
      </c>
      <c r="C14" s="71" t="s">
        <v>95</v>
      </c>
      <c r="D14" s="72" t="s">
        <v>85</v>
      </c>
      <c r="E14" s="72" t="s">
        <v>96</v>
      </c>
      <c r="F14" s="73">
        <f t="shared" si="0"/>
        <v>8.35</v>
      </c>
      <c r="G14" s="73">
        <v>0</v>
      </c>
      <c r="H14" s="73">
        <v>8.35</v>
      </c>
      <c r="I14" s="73">
        <v>0</v>
      </c>
      <c r="J14" s="75">
        <v>0</v>
      </c>
    </row>
    <row r="15" spans="1:10" ht="19.5" customHeight="1">
      <c r="A15" s="71" t="s">
        <v>97</v>
      </c>
      <c r="B15" s="71" t="s">
        <v>98</v>
      </c>
      <c r="C15" s="71" t="s">
        <v>99</v>
      </c>
      <c r="D15" s="72" t="s">
        <v>85</v>
      </c>
      <c r="E15" s="72" t="s">
        <v>100</v>
      </c>
      <c r="F15" s="73">
        <f t="shared" si="0"/>
        <v>120</v>
      </c>
      <c r="G15" s="73">
        <v>0</v>
      </c>
      <c r="H15" s="73">
        <v>120</v>
      </c>
      <c r="I15" s="73">
        <v>0</v>
      </c>
      <c r="J15" s="75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PageLayoutView="0" workbookViewId="0" topLeftCell="A1">
      <selection activeCell="A1" sqref="A1"/>
    </sheetView>
  </sheetViews>
  <sheetFormatPr defaultColWidth="8.8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41"/>
      <c r="B1" s="41"/>
      <c r="C1" s="41"/>
      <c r="D1" s="41"/>
      <c r="E1" s="41"/>
      <c r="F1" s="41"/>
      <c r="G1" s="41"/>
      <c r="H1" s="7" t="s">
        <v>108</v>
      </c>
    </row>
    <row r="2" spans="1:8" ht="20.25" customHeight="1">
      <c r="A2" s="88" t="s">
        <v>109</v>
      </c>
      <c r="B2" s="88"/>
      <c r="C2" s="88"/>
      <c r="D2" s="88"/>
      <c r="E2" s="88"/>
      <c r="F2" s="88"/>
      <c r="G2" s="88"/>
      <c r="H2" s="88"/>
    </row>
    <row r="3" spans="1:8" ht="20.25" customHeight="1">
      <c r="A3" s="42" t="s">
        <v>2</v>
      </c>
      <c r="B3" s="43"/>
      <c r="C3" s="17"/>
      <c r="D3" s="17"/>
      <c r="E3" s="17"/>
      <c r="F3" s="17"/>
      <c r="G3" s="17"/>
      <c r="H3" s="7" t="s">
        <v>3</v>
      </c>
    </row>
    <row r="4" spans="1:8" ht="22.5" customHeight="1">
      <c r="A4" s="89" t="s">
        <v>4</v>
      </c>
      <c r="B4" s="90"/>
      <c r="C4" s="89" t="s">
        <v>5</v>
      </c>
      <c r="D4" s="111"/>
      <c r="E4" s="111"/>
      <c r="F4" s="111"/>
      <c r="G4" s="111"/>
      <c r="H4" s="90"/>
    </row>
    <row r="5" spans="1:8" ht="22.5" customHeight="1">
      <c r="A5" s="44" t="s">
        <v>6</v>
      </c>
      <c r="B5" s="45" t="s">
        <v>7</v>
      </c>
      <c r="C5" s="44" t="s">
        <v>6</v>
      </c>
      <c r="D5" s="44" t="s">
        <v>57</v>
      </c>
      <c r="E5" s="45" t="s">
        <v>110</v>
      </c>
      <c r="F5" s="46" t="s">
        <v>111</v>
      </c>
      <c r="G5" s="45" t="s">
        <v>112</v>
      </c>
      <c r="H5" s="46" t="s">
        <v>113</v>
      </c>
    </row>
    <row r="6" spans="1:8" ht="22.5" customHeight="1">
      <c r="A6" s="47" t="s">
        <v>114</v>
      </c>
      <c r="B6" s="48">
        <f>SUM(B7:B9)</f>
        <v>20515</v>
      </c>
      <c r="C6" s="49" t="s">
        <v>115</v>
      </c>
      <c r="D6" s="48">
        <f aca="true" t="shared" si="0" ref="D6:D36">SUM(E6:H6)</f>
        <v>21525.44</v>
      </c>
      <c r="E6" s="50">
        <f>SUM(E7:E36)</f>
        <v>21525.44</v>
      </c>
      <c r="F6" s="51">
        <f>SUM(F7:F36)</f>
        <v>0</v>
      </c>
      <c r="G6" s="51">
        <f>SUM(G7:G36)</f>
        <v>0</v>
      </c>
      <c r="H6" s="51">
        <f>SUM(H7:H36)</f>
        <v>0</v>
      </c>
    </row>
    <row r="7" spans="1:8" ht="22.5" customHeight="1">
      <c r="A7" s="47" t="s">
        <v>116</v>
      </c>
      <c r="B7" s="48">
        <v>20515</v>
      </c>
      <c r="C7" s="49" t="s">
        <v>117</v>
      </c>
      <c r="D7" s="48">
        <f t="shared" si="0"/>
        <v>0</v>
      </c>
      <c r="E7" s="50">
        <v>0</v>
      </c>
      <c r="F7" s="52">
        <v>0</v>
      </c>
      <c r="G7" s="52">
        <v>0</v>
      </c>
      <c r="H7" s="53">
        <v>0</v>
      </c>
    </row>
    <row r="8" spans="1:8" ht="22.5" customHeight="1">
      <c r="A8" s="47" t="s">
        <v>118</v>
      </c>
      <c r="B8" s="48">
        <v>0</v>
      </c>
      <c r="C8" s="49" t="s">
        <v>119</v>
      </c>
      <c r="D8" s="48">
        <f t="shared" si="0"/>
        <v>0</v>
      </c>
      <c r="E8" s="50">
        <v>0</v>
      </c>
      <c r="F8" s="50">
        <v>0</v>
      </c>
      <c r="G8" s="50">
        <v>0</v>
      </c>
      <c r="H8" s="48">
        <v>0</v>
      </c>
    </row>
    <row r="9" spans="1:8" ht="22.5" customHeight="1">
      <c r="A9" s="47" t="s">
        <v>120</v>
      </c>
      <c r="B9" s="48">
        <v>0</v>
      </c>
      <c r="C9" s="49" t="s">
        <v>121</v>
      </c>
      <c r="D9" s="48">
        <f t="shared" si="0"/>
        <v>0</v>
      </c>
      <c r="E9" s="50">
        <v>0</v>
      </c>
      <c r="F9" s="50">
        <v>0</v>
      </c>
      <c r="G9" s="50">
        <v>0</v>
      </c>
      <c r="H9" s="48">
        <v>0</v>
      </c>
    </row>
    <row r="10" spans="1:8" ht="22.5" customHeight="1">
      <c r="A10" s="47" t="s">
        <v>122</v>
      </c>
      <c r="B10" s="48">
        <f>SUM(B11:B14)</f>
        <v>1010.44</v>
      </c>
      <c r="C10" s="49" t="s">
        <v>123</v>
      </c>
      <c r="D10" s="48">
        <f t="shared" si="0"/>
        <v>0</v>
      </c>
      <c r="E10" s="50">
        <v>0</v>
      </c>
      <c r="F10" s="50">
        <v>0</v>
      </c>
      <c r="G10" s="50">
        <v>0</v>
      </c>
      <c r="H10" s="48">
        <v>0</v>
      </c>
    </row>
    <row r="11" spans="1:8" ht="22.5" customHeight="1">
      <c r="A11" s="47" t="s">
        <v>116</v>
      </c>
      <c r="B11" s="48">
        <v>1010.44</v>
      </c>
      <c r="C11" s="49" t="s">
        <v>124</v>
      </c>
      <c r="D11" s="48">
        <f t="shared" si="0"/>
        <v>21352.68</v>
      </c>
      <c r="E11" s="50">
        <v>21352.68</v>
      </c>
      <c r="F11" s="50">
        <v>0</v>
      </c>
      <c r="G11" s="50">
        <v>0</v>
      </c>
      <c r="H11" s="48">
        <v>0</v>
      </c>
    </row>
    <row r="12" spans="1:8" ht="22.5" customHeight="1">
      <c r="A12" s="47" t="s">
        <v>118</v>
      </c>
      <c r="B12" s="48">
        <v>0</v>
      </c>
      <c r="C12" s="49" t="s">
        <v>125</v>
      </c>
      <c r="D12" s="48">
        <f t="shared" si="0"/>
        <v>44.41</v>
      </c>
      <c r="E12" s="50">
        <v>44.41</v>
      </c>
      <c r="F12" s="50">
        <v>0</v>
      </c>
      <c r="G12" s="50">
        <v>0</v>
      </c>
      <c r="H12" s="48">
        <v>0</v>
      </c>
    </row>
    <row r="13" spans="1:8" ht="22.5" customHeight="1">
      <c r="A13" s="47" t="s">
        <v>120</v>
      </c>
      <c r="B13" s="48">
        <v>0</v>
      </c>
      <c r="C13" s="49" t="s">
        <v>126</v>
      </c>
      <c r="D13" s="48">
        <f t="shared" si="0"/>
        <v>0</v>
      </c>
      <c r="E13" s="50">
        <v>0</v>
      </c>
      <c r="F13" s="50">
        <v>0</v>
      </c>
      <c r="G13" s="50">
        <v>0</v>
      </c>
      <c r="H13" s="48">
        <v>0</v>
      </c>
    </row>
    <row r="14" spans="1:8" ht="22.5" customHeight="1">
      <c r="A14" s="47" t="s">
        <v>127</v>
      </c>
      <c r="B14" s="48">
        <v>0</v>
      </c>
      <c r="C14" s="49" t="s">
        <v>128</v>
      </c>
      <c r="D14" s="48">
        <f t="shared" si="0"/>
        <v>0</v>
      </c>
      <c r="E14" s="50">
        <v>0</v>
      </c>
      <c r="F14" s="50">
        <v>0</v>
      </c>
      <c r="G14" s="50">
        <v>0</v>
      </c>
      <c r="H14" s="48">
        <v>0</v>
      </c>
    </row>
    <row r="15" spans="1:8" ht="22.5" customHeight="1">
      <c r="A15" s="54"/>
      <c r="B15" s="48"/>
      <c r="C15" s="55" t="s">
        <v>129</v>
      </c>
      <c r="D15" s="48">
        <f t="shared" si="0"/>
        <v>0</v>
      </c>
      <c r="E15" s="50">
        <v>0</v>
      </c>
      <c r="F15" s="50">
        <v>0</v>
      </c>
      <c r="G15" s="50">
        <v>0</v>
      </c>
      <c r="H15" s="48">
        <v>0</v>
      </c>
    </row>
    <row r="16" spans="1:8" ht="22.5" customHeight="1">
      <c r="A16" s="54"/>
      <c r="B16" s="48"/>
      <c r="C16" s="55" t="s">
        <v>130</v>
      </c>
      <c r="D16" s="48">
        <f t="shared" si="0"/>
        <v>8.35</v>
      </c>
      <c r="E16" s="50">
        <v>8.35</v>
      </c>
      <c r="F16" s="50">
        <v>0</v>
      </c>
      <c r="G16" s="50">
        <v>0</v>
      </c>
      <c r="H16" s="48">
        <v>0</v>
      </c>
    </row>
    <row r="17" spans="1:8" ht="22.5" customHeight="1">
      <c r="A17" s="54"/>
      <c r="B17" s="48"/>
      <c r="C17" s="55" t="s">
        <v>131</v>
      </c>
      <c r="D17" s="48">
        <f t="shared" si="0"/>
        <v>0</v>
      </c>
      <c r="E17" s="50">
        <v>0</v>
      </c>
      <c r="F17" s="50">
        <v>0</v>
      </c>
      <c r="G17" s="50">
        <v>0</v>
      </c>
      <c r="H17" s="48">
        <v>0</v>
      </c>
    </row>
    <row r="18" spans="1:8" ht="22.5" customHeight="1">
      <c r="A18" s="54"/>
      <c r="B18" s="48"/>
      <c r="C18" s="55" t="s">
        <v>132</v>
      </c>
      <c r="D18" s="48">
        <f t="shared" si="0"/>
        <v>0</v>
      </c>
      <c r="E18" s="50">
        <v>0</v>
      </c>
      <c r="F18" s="50">
        <v>0</v>
      </c>
      <c r="G18" s="50">
        <v>0</v>
      </c>
      <c r="H18" s="48">
        <v>0</v>
      </c>
    </row>
    <row r="19" spans="1:8" ht="22.5" customHeight="1">
      <c r="A19" s="54"/>
      <c r="B19" s="48"/>
      <c r="C19" s="55" t="s">
        <v>133</v>
      </c>
      <c r="D19" s="48">
        <f t="shared" si="0"/>
        <v>0</v>
      </c>
      <c r="E19" s="50">
        <v>0</v>
      </c>
      <c r="F19" s="50">
        <v>0</v>
      </c>
      <c r="G19" s="50">
        <v>0</v>
      </c>
      <c r="H19" s="48">
        <v>0</v>
      </c>
    </row>
    <row r="20" spans="1:8" ht="22.5" customHeight="1">
      <c r="A20" s="54"/>
      <c r="B20" s="48"/>
      <c r="C20" s="55" t="s">
        <v>134</v>
      </c>
      <c r="D20" s="48">
        <f t="shared" si="0"/>
        <v>0</v>
      </c>
      <c r="E20" s="50">
        <v>0</v>
      </c>
      <c r="F20" s="50">
        <v>0</v>
      </c>
      <c r="G20" s="50">
        <v>0</v>
      </c>
      <c r="H20" s="48">
        <v>0</v>
      </c>
    </row>
    <row r="21" spans="1:8" ht="22.5" customHeight="1">
      <c r="A21" s="54"/>
      <c r="B21" s="48"/>
      <c r="C21" s="55" t="s">
        <v>135</v>
      </c>
      <c r="D21" s="48">
        <f t="shared" si="0"/>
        <v>0</v>
      </c>
      <c r="E21" s="50">
        <v>0</v>
      </c>
      <c r="F21" s="50">
        <v>0</v>
      </c>
      <c r="G21" s="50">
        <v>0</v>
      </c>
      <c r="H21" s="48">
        <v>0</v>
      </c>
    </row>
    <row r="22" spans="1:8" ht="22.5" customHeight="1">
      <c r="A22" s="54"/>
      <c r="B22" s="48"/>
      <c r="C22" s="55" t="s">
        <v>136</v>
      </c>
      <c r="D22" s="48">
        <f t="shared" si="0"/>
        <v>0</v>
      </c>
      <c r="E22" s="50">
        <v>0</v>
      </c>
      <c r="F22" s="50">
        <v>0</v>
      </c>
      <c r="G22" s="50">
        <v>0</v>
      </c>
      <c r="H22" s="48">
        <v>0</v>
      </c>
    </row>
    <row r="23" spans="1:8" ht="22.5" customHeight="1">
      <c r="A23" s="54"/>
      <c r="B23" s="48"/>
      <c r="C23" s="55" t="s">
        <v>137</v>
      </c>
      <c r="D23" s="48">
        <f t="shared" si="0"/>
        <v>0</v>
      </c>
      <c r="E23" s="50">
        <v>0</v>
      </c>
      <c r="F23" s="50">
        <v>0</v>
      </c>
      <c r="G23" s="50">
        <v>0</v>
      </c>
      <c r="H23" s="48">
        <v>0</v>
      </c>
    </row>
    <row r="24" spans="1:8" ht="22.5" customHeight="1">
      <c r="A24" s="54"/>
      <c r="B24" s="48"/>
      <c r="C24" s="56" t="s">
        <v>138</v>
      </c>
      <c r="D24" s="48">
        <f t="shared" si="0"/>
        <v>0</v>
      </c>
      <c r="E24" s="50">
        <v>0</v>
      </c>
      <c r="F24" s="50">
        <v>0</v>
      </c>
      <c r="G24" s="50">
        <v>0</v>
      </c>
      <c r="H24" s="48">
        <v>0</v>
      </c>
    </row>
    <row r="25" spans="1:8" ht="22.5" customHeight="1">
      <c r="A25" s="57"/>
      <c r="B25" s="51"/>
      <c r="C25" s="58" t="s">
        <v>139</v>
      </c>
      <c r="D25" s="51">
        <f t="shared" si="0"/>
        <v>0</v>
      </c>
      <c r="E25" s="51">
        <v>0</v>
      </c>
      <c r="F25" s="51">
        <v>0</v>
      </c>
      <c r="G25" s="51">
        <v>0</v>
      </c>
      <c r="H25" s="51">
        <v>0</v>
      </c>
    </row>
    <row r="26" spans="1:8" ht="22.5" customHeight="1">
      <c r="A26" s="47"/>
      <c r="B26" s="51"/>
      <c r="C26" s="58" t="s">
        <v>140</v>
      </c>
      <c r="D26" s="51">
        <f t="shared" si="0"/>
        <v>0</v>
      </c>
      <c r="E26" s="51">
        <v>0</v>
      </c>
      <c r="F26" s="51">
        <v>0</v>
      </c>
      <c r="G26" s="51">
        <v>0</v>
      </c>
      <c r="H26" s="51">
        <v>0</v>
      </c>
    </row>
    <row r="27" spans="1:8" ht="22.5" customHeight="1">
      <c r="A27" s="47"/>
      <c r="B27" s="51"/>
      <c r="C27" s="58" t="s">
        <v>141</v>
      </c>
      <c r="D27" s="51">
        <f t="shared" si="0"/>
        <v>0</v>
      </c>
      <c r="E27" s="51">
        <v>0</v>
      </c>
      <c r="F27" s="51">
        <v>0</v>
      </c>
      <c r="G27" s="51">
        <v>0</v>
      </c>
      <c r="H27" s="51">
        <v>0</v>
      </c>
    </row>
    <row r="28" spans="1:8" ht="22.5" customHeight="1">
      <c r="A28" s="47"/>
      <c r="B28" s="51"/>
      <c r="C28" s="58" t="s">
        <v>142</v>
      </c>
      <c r="D28" s="51">
        <f t="shared" si="0"/>
        <v>0</v>
      </c>
      <c r="E28" s="51">
        <v>0</v>
      </c>
      <c r="F28" s="51">
        <v>0</v>
      </c>
      <c r="G28" s="51">
        <v>0</v>
      </c>
      <c r="H28" s="51">
        <v>0</v>
      </c>
    </row>
    <row r="29" spans="1:8" ht="22.5" customHeight="1">
      <c r="A29" s="59"/>
      <c r="B29" s="60"/>
      <c r="C29" s="61" t="s">
        <v>143</v>
      </c>
      <c r="D29" s="60">
        <f t="shared" si="0"/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ht="22.5" customHeight="1">
      <c r="A30" s="62"/>
      <c r="B30" s="51"/>
      <c r="C30" s="63" t="s">
        <v>144</v>
      </c>
      <c r="D30" s="51">
        <f t="shared" si="0"/>
        <v>0</v>
      </c>
      <c r="E30" s="51">
        <v>0</v>
      </c>
      <c r="F30" s="51">
        <v>0</v>
      </c>
      <c r="G30" s="51">
        <v>0</v>
      </c>
      <c r="H30" s="51">
        <v>0</v>
      </c>
    </row>
    <row r="31" spans="1:8" ht="22.5" customHeight="1">
      <c r="A31" s="62"/>
      <c r="B31" s="51"/>
      <c r="C31" s="63" t="s">
        <v>145</v>
      </c>
      <c r="D31" s="51">
        <f t="shared" si="0"/>
        <v>0</v>
      </c>
      <c r="E31" s="51">
        <v>0</v>
      </c>
      <c r="F31" s="51">
        <v>0</v>
      </c>
      <c r="G31" s="51">
        <v>0</v>
      </c>
      <c r="H31" s="51">
        <v>0</v>
      </c>
    </row>
    <row r="32" spans="1:8" ht="22.5" customHeight="1">
      <c r="A32" s="62"/>
      <c r="B32" s="51"/>
      <c r="C32" s="63" t="s">
        <v>146</v>
      </c>
      <c r="D32" s="51">
        <f t="shared" si="0"/>
        <v>0</v>
      </c>
      <c r="E32" s="51">
        <v>0</v>
      </c>
      <c r="F32" s="51">
        <v>0</v>
      </c>
      <c r="G32" s="51">
        <v>0</v>
      </c>
      <c r="H32" s="51">
        <v>0</v>
      </c>
    </row>
    <row r="33" spans="1:8" ht="22.5" customHeight="1">
      <c r="A33" s="62"/>
      <c r="B33" s="51"/>
      <c r="C33" s="63" t="s">
        <v>147</v>
      </c>
      <c r="D33" s="51">
        <f t="shared" si="0"/>
        <v>0</v>
      </c>
      <c r="E33" s="51">
        <v>0</v>
      </c>
      <c r="F33" s="51">
        <v>0</v>
      </c>
      <c r="G33" s="51">
        <v>0</v>
      </c>
      <c r="H33" s="51">
        <v>0</v>
      </c>
    </row>
    <row r="34" spans="1:8" ht="22.5" customHeight="1">
      <c r="A34" s="62"/>
      <c r="B34" s="51"/>
      <c r="C34" s="63" t="s">
        <v>148</v>
      </c>
      <c r="D34" s="51">
        <f t="shared" si="0"/>
        <v>120</v>
      </c>
      <c r="E34" s="51">
        <v>120</v>
      </c>
      <c r="F34" s="51">
        <v>0</v>
      </c>
      <c r="G34" s="51">
        <v>0</v>
      </c>
      <c r="H34" s="51">
        <v>0</v>
      </c>
    </row>
    <row r="35" spans="1:8" ht="22.5" customHeight="1">
      <c r="A35" s="62"/>
      <c r="B35" s="51"/>
      <c r="C35" s="63" t="s">
        <v>149</v>
      </c>
      <c r="D35" s="51">
        <f t="shared" si="0"/>
        <v>0</v>
      </c>
      <c r="E35" s="51">
        <v>0</v>
      </c>
      <c r="F35" s="51">
        <v>0</v>
      </c>
      <c r="G35" s="51">
        <v>0</v>
      </c>
      <c r="H35" s="51">
        <v>0</v>
      </c>
    </row>
    <row r="36" spans="1:8" ht="22.5" customHeight="1">
      <c r="A36" s="62"/>
      <c r="B36" s="51"/>
      <c r="C36" s="63" t="s">
        <v>150</v>
      </c>
      <c r="D36" s="51">
        <f t="shared" si="0"/>
        <v>0</v>
      </c>
      <c r="E36" s="51">
        <v>0</v>
      </c>
      <c r="F36" s="51">
        <v>0</v>
      </c>
      <c r="G36" s="51">
        <v>0</v>
      </c>
      <c r="H36" s="51">
        <v>0</v>
      </c>
    </row>
    <row r="37" spans="1:8" ht="22.5" customHeight="1">
      <c r="A37" s="64"/>
      <c r="B37" s="65"/>
      <c r="C37" s="64"/>
      <c r="D37" s="65"/>
      <c r="E37" s="51"/>
      <c r="F37" s="51"/>
      <c r="G37" s="51" t="s">
        <v>36</v>
      </c>
      <c r="H37" s="51"/>
    </row>
    <row r="38" spans="1:8" ht="22.5" customHeight="1">
      <c r="A38" s="62"/>
      <c r="B38" s="51"/>
      <c r="C38" s="62" t="s">
        <v>151</v>
      </c>
      <c r="D38" s="51">
        <f>SUM(E38:H38)</f>
        <v>0</v>
      </c>
      <c r="E38" s="51">
        <f>SUM(B7,B11)-SUM(E6)</f>
        <v>0</v>
      </c>
      <c r="F38" s="51">
        <f>SUM(B8,B12)-SUM(F6)</f>
        <v>0</v>
      </c>
      <c r="G38" s="51">
        <f>SUM(B9,B13)-SUM(G6)</f>
        <v>0</v>
      </c>
      <c r="H38" s="51">
        <f>SUM(B14)-SUM(H6)</f>
        <v>0</v>
      </c>
    </row>
    <row r="39" spans="1:8" ht="22.5" customHeight="1">
      <c r="A39" s="62"/>
      <c r="B39" s="66"/>
      <c r="C39" s="62"/>
      <c r="D39" s="65"/>
      <c r="E39" s="51"/>
      <c r="F39" s="51"/>
      <c r="G39" s="51"/>
      <c r="H39" s="51"/>
    </row>
    <row r="40" spans="1:8" ht="22.5" customHeight="1">
      <c r="A40" s="64" t="s">
        <v>52</v>
      </c>
      <c r="B40" s="66">
        <f>SUM(B6,B10)</f>
        <v>21525.44</v>
      </c>
      <c r="C40" s="64" t="s">
        <v>53</v>
      </c>
      <c r="D40" s="65">
        <f>SUM(D7:D38)</f>
        <v>21525.44</v>
      </c>
      <c r="E40" s="65">
        <f>SUM(E7:E38)</f>
        <v>21525.44</v>
      </c>
      <c r="F40" s="65">
        <f>SUM(F7:F38)</f>
        <v>0</v>
      </c>
      <c r="G40" s="65">
        <f>SUM(G7:G38)</f>
        <v>0</v>
      </c>
      <c r="H40" s="65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0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9"/>
  <sheetViews>
    <sheetView showGridLines="0" showZeros="0" zoomScalePageLayoutView="0" workbookViewId="0" topLeftCell="A1">
      <selection activeCell="A1" sqref="A1"/>
    </sheetView>
  </sheetViews>
  <sheetFormatPr defaultColWidth="8.8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O1" s="4" t="s">
        <v>152</v>
      </c>
    </row>
    <row r="2" spans="1:41" ht="19.5" customHeight="1">
      <c r="A2" s="88" t="s">
        <v>153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</row>
    <row r="3" spans="1:41" ht="19.5" customHeight="1">
      <c r="A3" s="5" t="s">
        <v>2</v>
      </c>
      <c r="B3" s="34"/>
      <c r="C3" s="34"/>
      <c r="D3" s="34"/>
      <c r="E3" s="35"/>
      <c r="F3" s="35"/>
      <c r="G3" s="35"/>
      <c r="H3" s="35"/>
      <c r="I3" s="35"/>
      <c r="J3" s="35"/>
      <c r="K3" s="35"/>
      <c r="L3" s="35"/>
      <c r="M3" s="35"/>
      <c r="N3" s="35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1"/>
      <c r="AJ3" s="31"/>
      <c r="AK3" s="31"/>
      <c r="AL3" s="31"/>
      <c r="AO3" s="7" t="s">
        <v>3</v>
      </c>
    </row>
    <row r="4" spans="1:41" ht="19.5" customHeight="1">
      <c r="A4" s="91" t="s">
        <v>56</v>
      </c>
      <c r="B4" s="92"/>
      <c r="C4" s="92"/>
      <c r="D4" s="93"/>
      <c r="E4" s="127" t="s">
        <v>154</v>
      </c>
      <c r="F4" s="119" t="s">
        <v>155</v>
      </c>
      <c r="G4" s="120"/>
      <c r="H4" s="120"/>
      <c r="I4" s="120"/>
      <c r="J4" s="120"/>
      <c r="K4" s="120"/>
      <c r="L4" s="120"/>
      <c r="M4" s="120"/>
      <c r="N4" s="120"/>
      <c r="O4" s="121"/>
      <c r="P4" s="119" t="s">
        <v>156</v>
      </c>
      <c r="Q4" s="120"/>
      <c r="R4" s="120"/>
      <c r="S4" s="120"/>
      <c r="T4" s="120"/>
      <c r="U4" s="120"/>
      <c r="V4" s="120"/>
      <c r="W4" s="120"/>
      <c r="X4" s="120"/>
      <c r="Y4" s="121"/>
      <c r="Z4" s="119" t="s">
        <v>157</v>
      </c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1"/>
    </row>
    <row r="5" spans="1:41" ht="19.5" customHeight="1">
      <c r="A5" s="122" t="s">
        <v>67</v>
      </c>
      <c r="B5" s="123"/>
      <c r="C5" s="98" t="s">
        <v>68</v>
      </c>
      <c r="D5" s="100" t="s">
        <v>107</v>
      </c>
      <c r="E5" s="128"/>
      <c r="F5" s="130" t="s">
        <v>57</v>
      </c>
      <c r="G5" s="124" t="s">
        <v>158</v>
      </c>
      <c r="H5" s="125"/>
      <c r="I5" s="126"/>
      <c r="J5" s="124" t="s">
        <v>159</v>
      </c>
      <c r="K5" s="125"/>
      <c r="L5" s="126"/>
      <c r="M5" s="124" t="s">
        <v>160</v>
      </c>
      <c r="N5" s="125"/>
      <c r="O5" s="126"/>
      <c r="P5" s="132" t="s">
        <v>57</v>
      </c>
      <c r="Q5" s="124" t="s">
        <v>158</v>
      </c>
      <c r="R5" s="125"/>
      <c r="S5" s="126"/>
      <c r="T5" s="124" t="s">
        <v>159</v>
      </c>
      <c r="U5" s="125"/>
      <c r="V5" s="126"/>
      <c r="W5" s="124" t="s">
        <v>160</v>
      </c>
      <c r="X5" s="125"/>
      <c r="Y5" s="126"/>
      <c r="Z5" s="130" t="s">
        <v>57</v>
      </c>
      <c r="AA5" s="124" t="s">
        <v>158</v>
      </c>
      <c r="AB5" s="125"/>
      <c r="AC5" s="126"/>
      <c r="AD5" s="124" t="s">
        <v>159</v>
      </c>
      <c r="AE5" s="125"/>
      <c r="AF5" s="126"/>
      <c r="AG5" s="124" t="s">
        <v>160</v>
      </c>
      <c r="AH5" s="125"/>
      <c r="AI5" s="126"/>
      <c r="AJ5" s="124" t="s">
        <v>161</v>
      </c>
      <c r="AK5" s="125"/>
      <c r="AL5" s="126"/>
      <c r="AM5" s="124" t="s">
        <v>113</v>
      </c>
      <c r="AN5" s="125"/>
      <c r="AO5" s="126"/>
    </row>
    <row r="6" spans="1:41" ht="29.25" customHeight="1">
      <c r="A6" s="36" t="s">
        <v>77</v>
      </c>
      <c r="B6" s="36" t="s">
        <v>78</v>
      </c>
      <c r="C6" s="99"/>
      <c r="D6" s="99"/>
      <c r="E6" s="129"/>
      <c r="F6" s="131"/>
      <c r="G6" s="20" t="s">
        <v>72</v>
      </c>
      <c r="H6" s="37" t="s">
        <v>103</v>
      </c>
      <c r="I6" s="37" t="s">
        <v>104</v>
      </c>
      <c r="J6" s="20" t="s">
        <v>72</v>
      </c>
      <c r="K6" s="37" t="s">
        <v>103</v>
      </c>
      <c r="L6" s="37" t="s">
        <v>104</v>
      </c>
      <c r="M6" s="20" t="s">
        <v>72</v>
      </c>
      <c r="N6" s="37" t="s">
        <v>103</v>
      </c>
      <c r="O6" s="22" t="s">
        <v>104</v>
      </c>
      <c r="P6" s="131"/>
      <c r="Q6" s="40" t="s">
        <v>72</v>
      </c>
      <c r="R6" s="13" t="s">
        <v>103</v>
      </c>
      <c r="S6" s="13" t="s">
        <v>104</v>
      </c>
      <c r="T6" s="40" t="s">
        <v>72</v>
      </c>
      <c r="U6" s="13" t="s">
        <v>103</v>
      </c>
      <c r="V6" s="12" t="s">
        <v>104</v>
      </c>
      <c r="W6" s="8" t="s">
        <v>72</v>
      </c>
      <c r="X6" s="40" t="s">
        <v>103</v>
      </c>
      <c r="Y6" s="13" t="s">
        <v>104</v>
      </c>
      <c r="Z6" s="131"/>
      <c r="AA6" s="20" t="s">
        <v>72</v>
      </c>
      <c r="AB6" s="36" t="s">
        <v>103</v>
      </c>
      <c r="AC6" s="36" t="s">
        <v>104</v>
      </c>
      <c r="AD6" s="20" t="s">
        <v>72</v>
      </c>
      <c r="AE6" s="36" t="s">
        <v>103</v>
      </c>
      <c r="AF6" s="36" t="s">
        <v>104</v>
      </c>
      <c r="AG6" s="20" t="s">
        <v>72</v>
      </c>
      <c r="AH6" s="37" t="s">
        <v>103</v>
      </c>
      <c r="AI6" s="37" t="s">
        <v>104</v>
      </c>
      <c r="AJ6" s="20" t="s">
        <v>72</v>
      </c>
      <c r="AK6" s="37" t="s">
        <v>103</v>
      </c>
      <c r="AL6" s="37" t="s">
        <v>104</v>
      </c>
      <c r="AM6" s="20" t="s">
        <v>72</v>
      </c>
      <c r="AN6" s="37" t="s">
        <v>103</v>
      </c>
      <c r="AO6" s="37" t="s">
        <v>104</v>
      </c>
    </row>
    <row r="7" spans="1:41" ht="19.5" customHeight="1">
      <c r="A7" s="14" t="s">
        <v>36</v>
      </c>
      <c r="B7" s="14" t="s">
        <v>36</v>
      </c>
      <c r="C7" s="14" t="s">
        <v>36</v>
      </c>
      <c r="D7" s="14" t="s">
        <v>57</v>
      </c>
      <c r="E7" s="24">
        <f aca="true" t="shared" si="0" ref="E7:E19">SUM(F7,P7,Z7)</f>
        <v>21525.44</v>
      </c>
      <c r="F7" s="24">
        <f aca="true" t="shared" si="1" ref="F7:F19">SUM(G7,J7,M7)</f>
        <v>20515</v>
      </c>
      <c r="G7" s="24">
        <f aca="true" t="shared" si="2" ref="G7:G19">SUM(H7:I7)</f>
        <v>20515</v>
      </c>
      <c r="H7" s="24">
        <v>16694</v>
      </c>
      <c r="I7" s="15">
        <v>3821</v>
      </c>
      <c r="J7" s="24">
        <f aca="true" t="shared" si="3" ref="J7:J19">SUM(K7:L7)</f>
        <v>0</v>
      </c>
      <c r="K7" s="24">
        <v>0</v>
      </c>
      <c r="L7" s="15">
        <v>0</v>
      </c>
      <c r="M7" s="24">
        <f aca="true" t="shared" si="4" ref="M7:M19">SUM(N7:O7)</f>
        <v>0</v>
      </c>
      <c r="N7" s="24">
        <v>0</v>
      </c>
      <c r="O7" s="15">
        <v>0</v>
      </c>
      <c r="P7" s="16">
        <f aca="true" t="shared" si="5" ref="P7:P19">SUM(Q7,T7,W7)</f>
        <v>0</v>
      </c>
      <c r="Q7" s="24">
        <f aca="true" t="shared" si="6" ref="Q7:Q19">SUM(R7:S7)</f>
        <v>0</v>
      </c>
      <c r="R7" s="24">
        <v>0</v>
      </c>
      <c r="S7" s="15">
        <v>0</v>
      </c>
      <c r="T7" s="24">
        <f aca="true" t="shared" si="7" ref="T7:T19">SUM(U7:V7)</f>
        <v>0</v>
      </c>
      <c r="U7" s="24">
        <v>0</v>
      </c>
      <c r="V7" s="24">
        <v>0</v>
      </c>
      <c r="W7" s="24">
        <f aca="true" t="shared" si="8" ref="W7:W19">SUM(X7:Y7)</f>
        <v>0</v>
      </c>
      <c r="X7" s="24">
        <v>0</v>
      </c>
      <c r="Y7" s="15">
        <v>0</v>
      </c>
      <c r="Z7" s="16">
        <f aca="true" t="shared" si="9" ref="Z7:Z19">SUM(AA7,AD7,AG7,AJ7,AM7)</f>
        <v>1010.44</v>
      </c>
      <c r="AA7" s="24">
        <f aca="true" t="shared" si="10" ref="AA7:AA19">SUM(AB7:AC7)</f>
        <v>1010.44</v>
      </c>
      <c r="AB7" s="24">
        <v>0</v>
      </c>
      <c r="AC7" s="15">
        <v>1010.44</v>
      </c>
      <c r="AD7" s="24">
        <f aca="true" t="shared" si="11" ref="AD7:AD19">SUM(AE7:AF7)</f>
        <v>0</v>
      </c>
      <c r="AE7" s="24">
        <v>0</v>
      </c>
      <c r="AF7" s="15">
        <v>0</v>
      </c>
      <c r="AG7" s="24">
        <f aca="true" t="shared" si="12" ref="AG7:AG19">SUM(AH7:AI7)</f>
        <v>0</v>
      </c>
      <c r="AH7" s="24">
        <v>0</v>
      </c>
      <c r="AI7" s="15">
        <v>0</v>
      </c>
      <c r="AJ7" s="24">
        <f aca="true" t="shared" si="13" ref="AJ7:AJ19">SUM(AK7:AL7)</f>
        <v>0</v>
      </c>
      <c r="AK7" s="24">
        <v>0</v>
      </c>
      <c r="AL7" s="15">
        <v>0</v>
      </c>
      <c r="AM7" s="24">
        <f aca="true" t="shared" si="14" ref="AM7:AM19">SUM(AN7:AO7)</f>
        <v>0</v>
      </c>
      <c r="AN7" s="24">
        <v>0</v>
      </c>
      <c r="AO7" s="15">
        <v>0</v>
      </c>
    </row>
    <row r="8" spans="1:41" ht="19.5" customHeight="1">
      <c r="A8" s="14" t="s">
        <v>36</v>
      </c>
      <c r="B8" s="14" t="s">
        <v>36</v>
      </c>
      <c r="C8" s="14" t="s">
        <v>36</v>
      </c>
      <c r="D8" s="14" t="s">
        <v>80</v>
      </c>
      <c r="E8" s="24">
        <f t="shared" si="0"/>
        <v>21525.44</v>
      </c>
      <c r="F8" s="24">
        <f t="shared" si="1"/>
        <v>20515</v>
      </c>
      <c r="G8" s="24">
        <f t="shared" si="2"/>
        <v>20515</v>
      </c>
      <c r="H8" s="24">
        <v>16694</v>
      </c>
      <c r="I8" s="15">
        <v>3821</v>
      </c>
      <c r="J8" s="24">
        <f t="shared" si="3"/>
        <v>0</v>
      </c>
      <c r="K8" s="24">
        <v>0</v>
      </c>
      <c r="L8" s="15">
        <v>0</v>
      </c>
      <c r="M8" s="24">
        <f t="shared" si="4"/>
        <v>0</v>
      </c>
      <c r="N8" s="24">
        <v>0</v>
      </c>
      <c r="O8" s="15">
        <v>0</v>
      </c>
      <c r="P8" s="16">
        <f t="shared" si="5"/>
        <v>0</v>
      </c>
      <c r="Q8" s="24">
        <f t="shared" si="6"/>
        <v>0</v>
      </c>
      <c r="R8" s="24">
        <v>0</v>
      </c>
      <c r="S8" s="15">
        <v>0</v>
      </c>
      <c r="T8" s="24">
        <f t="shared" si="7"/>
        <v>0</v>
      </c>
      <c r="U8" s="24">
        <v>0</v>
      </c>
      <c r="V8" s="24">
        <v>0</v>
      </c>
      <c r="W8" s="24">
        <f t="shared" si="8"/>
        <v>0</v>
      </c>
      <c r="X8" s="24">
        <v>0</v>
      </c>
      <c r="Y8" s="15">
        <v>0</v>
      </c>
      <c r="Z8" s="16">
        <f t="shared" si="9"/>
        <v>1010.44</v>
      </c>
      <c r="AA8" s="24">
        <f t="shared" si="10"/>
        <v>1010.44</v>
      </c>
      <c r="AB8" s="24">
        <v>0</v>
      </c>
      <c r="AC8" s="15">
        <v>1010.44</v>
      </c>
      <c r="AD8" s="24">
        <f t="shared" si="11"/>
        <v>0</v>
      </c>
      <c r="AE8" s="24">
        <v>0</v>
      </c>
      <c r="AF8" s="15">
        <v>0</v>
      </c>
      <c r="AG8" s="24">
        <f t="shared" si="12"/>
        <v>0</v>
      </c>
      <c r="AH8" s="24">
        <v>0</v>
      </c>
      <c r="AI8" s="15">
        <v>0</v>
      </c>
      <c r="AJ8" s="24">
        <f t="shared" si="13"/>
        <v>0</v>
      </c>
      <c r="AK8" s="24">
        <v>0</v>
      </c>
      <c r="AL8" s="15">
        <v>0</v>
      </c>
      <c r="AM8" s="24">
        <f t="shared" si="14"/>
        <v>0</v>
      </c>
      <c r="AN8" s="24">
        <v>0</v>
      </c>
      <c r="AO8" s="15">
        <v>0</v>
      </c>
    </row>
    <row r="9" spans="1:41" ht="19.5" customHeight="1">
      <c r="A9" s="14" t="s">
        <v>36</v>
      </c>
      <c r="B9" s="14" t="s">
        <v>36</v>
      </c>
      <c r="C9" s="14" t="s">
        <v>36</v>
      </c>
      <c r="D9" s="14" t="s">
        <v>81</v>
      </c>
      <c r="E9" s="24">
        <f t="shared" si="0"/>
        <v>21525.44</v>
      </c>
      <c r="F9" s="24">
        <f t="shared" si="1"/>
        <v>20515</v>
      </c>
      <c r="G9" s="24">
        <f t="shared" si="2"/>
        <v>20515</v>
      </c>
      <c r="H9" s="24">
        <v>16694</v>
      </c>
      <c r="I9" s="15">
        <v>3821</v>
      </c>
      <c r="J9" s="24">
        <f t="shared" si="3"/>
        <v>0</v>
      </c>
      <c r="K9" s="24">
        <v>0</v>
      </c>
      <c r="L9" s="15">
        <v>0</v>
      </c>
      <c r="M9" s="24">
        <f t="shared" si="4"/>
        <v>0</v>
      </c>
      <c r="N9" s="24">
        <v>0</v>
      </c>
      <c r="O9" s="15">
        <v>0</v>
      </c>
      <c r="P9" s="16">
        <f t="shared" si="5"/>
        <v>0</v>
      </c>
      <c r="Q9" s="24">
        <f t="shared" si="6"/>
        <v>0</v>
      </c>
      <c r="R9" s="24">
        <v>0</v>
      </c>
      <c r="S9" s="15">
        <v>0</v>
      </c>
      <c r="T9" s="24">
        <f t="shared" si="7"/>
        <v>0</v>
      </c>
      <c r="U9" s="24">
        <v>0</v>
      </c>
      <c r="V9" s="24">
        <v>0</v>
      </c>
      <c r="W9" s="24">
        <f t="shared" si="8"/>
        <v>0</v>
      </c>
      <c r="X9" s="24">
        <v>0</v>
      </c>
      <c r="Y9" s="15">
        <v>0</v>
      </c>
      <c r="Z9" s="16">
        <f t="shared" si="9"/>
        <v>1010.44</v>
      </c>
      <c r="AA9" s="24">
        <f t="shared" si="10"/>
        <v>1010.44</v>
      </c>
      <c r="AB9" s="24">
        <v>0</v>
      </c>
      <c r="AC9" s="15">
        <v>1010.44</v>
      </c>
      <c r="AD9" s="24">
        <f t="shared" si="11"/>
        <v>0</v>
      </c>
      <c r="AE9" s="24">
        <v>0</v>
      </c>
      <c r="AF9" s="15">
        <v>0</v>
      </c>
      <c r="AG9" s="24">
        <f t="shared" si="12"/>
        <v>0</v>
      </c>
      <c r="AH9" s="24">
        <v>0</v>
      </c>
      <c r="AI9" s="15">
        <v>0</v>
      </c>
      <c r="AJ9" s="24">
        <f t="shared" si="13"/>
        <v>0</v>
      </c>
      <c r="AK9" s="24">
        <v>0</v>
      </c>
      <c r="AL9" s="15">
        <v>0</v>
      </c>
      <c r="AM9" s="24">
        <f t="shared" si="14"/>
        <v>0</v>
      </c>
      <c r="AN9" s="24">
        <v>0</v>
      </c>
      <c r="AO9" s="15">
        <v>0</v>
      </c>
    </row>
    <row r="10" spans="1:41" ht="19.5" customHeight="1">
      <c r="A10" s="14" t="s">
        <v>36</v>
      </c>
      <c r="B10" s="14" t="s">
        <v>36</v>
      </c>
      <c r="C10" s="14" t="s">
        <v>36</v>
      </c>
      <c r="D10" s="14" t="s">
        <v>162</v>
      </c>
      <c r="E10" s="24">
        <f t="shared" si="0"/>
        <v>17709.969999999998</v>
      </c>
      <c r="F10" s="24">
        <f t="shared" si="1"/>
        <v>17591.71</v>
      </c>
      <c r="G10" s="24">
        <f t="shared" si="2"/>
        <v>17591.71</v>
      </c>
      <c r="H10" s="24">
        <v>16679.71</v>
      </c>
      <c r="I10" s="15">
        <v>912</v>
      </c>
      <c r="J10" s="24">
        <f t="shared" si="3"/>
        <v>0</v>
      </c>
      <c r="K10" s="24">
        <v>0</v>
      </c>
      <c r="L10" s="15">
        <v>0</v>
      </c>
      <c r="M10" s="24">
        <f t="shared" si="4"/>
        <v>0</v>
      </c>
      <c r="N10" s="24">
        <v>0</v>
      </c>
      <c r="O10" s="15">
        <v>0</v>
      </c>
      <c r="P10" s="16">
        <f t="shared" si="5"/>
        <v>0</v>
      </c>
      <c r="Q10" s="24">
        <f t="shared" si="6"/>
        <v>0</v>
      </c>
      <c r="R10" s="24">
        <v>0</v>
      </c>
      <c r="S10" s="15">
        <v>0</v>
      </c>
      <c r="T10" s="24">
        <f t="shared" si="7"/>
        <v>0</v>
      </c>
      <c r="U10" s="24">
        <v>0</v>
      </c>
      <c r="V10" s="24">
        <v>0</v>
      </c>
      <c r="W10" s="24">
        <f t="shared" si="8"/>
        <v>0</v>
      </c>
      <c r="X10" s="24">
        <v>0</v>
      </c>
      <c r="Y10" s="15">
        <v>0</v>
      </c>
      <c r="Z10" s="16">
        <f t="shared" si="9"/>
        <v>118.26</v>
      </c>
      <c r="AA10" s="24">
        <f t="shared" si="10"/>
        <v>118.26</v>
      </c>
      <c r="AB10" s="24">
        <v>0</v>
      </c>
      <c r="AC10" s="15">
        <v>118.26</v>
      </c>
      <c r="AD10" s="24">
        <f t="shared" si="11"/>
        <v>0</v>
      </c>
      <c r="AE10" s="24">
        <v>0</v>
      </c>
      <c r="AF10" s="15">
        <v>0</v>
      </c>
      <c r="AG10" s="24">
        <f t="shared" si="12"/>
        <v>0</v>
      </c>
      <c r="AH10" s="24">
        <v>0</v>
      </c>
      <c r="AI10" s="15">
        <v>0</v>
      </c>
      <c r="AJ10" s="24">
        <f t="shared" si="13"/>
        <v>0</v>
      </c>
      <c r="AK10" s="24">
        <v>0</v>
      </c>
      <c r="AL10" s="15">
        <v>0</v>
      </c>
      <c r="AM10" s="24">
        <f t="shared" si="14"/>
        <v>0</v>
      </c>
      <c r="AN10" s="24">
        <v>0</v>
      </c>
      <c r="AO10" s="15">
        <v>0</v>
      </c>
    </row>
    <row r="11" spans="1:41" ht="19.5" customHeight="1">
      <c r="A11" s="14" t="s">
        <v>163</v>
      </c>
      <c r="B11" s="14" t="s">
        <v>99</v>
      </c>
      <c r="C11" s="14" t="s">
        <v>85</v>
      </c>
      <c r="D11" s="14" t="s">
        <v>164</v>
      </c>
      <c r="E11" s="24">
        <f t="shared" si="0"/>
        <v>14132.75</v>
      </c>
      <c r="F11" s="24">
        <f t="shared" si="1"/>
        <v>14132.75</v>
      </c>
      <c r="G11" s="24">
        <f t="shared" si="2"/>
        <v>14132.75</v>
      </c>
      <c r="H11" s="24">
        <v>14128</v>
      </c>
      <c r="I11" s="15">
        <v>4.75</v>
      </c>
      <c r="J11" s="24">
        <f t="shared" si="3"/>
        <v>0</v>
      </c>
      <c r="K11" s="24">
        <v>0</v>
      </c>
      <c r="L11" s="15">
        <v>0</v>
      </c>
      <c r="M11" s="24">
        <f t="shared" si="4"/>
        <v>0</v>
      </c>
      <c r="N11" s="24">
        <v>0</v>
      </c>
      <c r="O11" s="15">
        <v>0</v>
      </c>
      <c r="P11" s="16">
        <f t="shared" si="5"/>
        <v>0</v>
      </c>
      <c r="Q11" s="24">
        <f t="shared" si="6"/>
        <v>0</v>
      </c>
      <c r="R11" s="24">
        <v>0</v>
      </c>
      <c r="S11" s="15">
        <v>0</v>
      </c>
      <c r="T11" s="24">
        <f t="shared" si="7"/>
        <v>0</v>
      </c>
      <c r="U11" s="24">
        <v>0</v>
      </c>
      <c r="V11" s="24">
        <v>0</v>
      </c>
      <c r="W11" s="24">
        <f t="shared" si="8"/>
        <v>0</v>
      </c>
      <c r="X11" s="24">
        <v>0</v>
      </c>
      <c r="Y11" s="15">
        <v>0</v>
      </c>
      <c r="Z11" s="16">
        <f t="shared" si="9"/>
        <v>0</v>
      </c>
      <c r="AA11" s="24">
        <f t="shared" si="10"/>
        <v>0</v>
      </c>
      <c r="AB11" s="24">
        <v>0</v>
      </c>
      <c r="AC11" s="15">
        <v>0</v>
      </c>
      <c r="AD11" s="24">
        <f t="shared" si="11"/>
        <v>0</v>
      </c>
      <c r="AE11" s="24">
        <v>0</v>
      </c>
      <c r="AF11" s="15">
        <v>0</v>
      </c>
      <c r="AG11" s="24">
        <f t="shared" si="12"/>
        <v>0</v>
      </c>
      <c r="AH11" s="24">
        <v>0</v>
      </c>
      <c r="AI11" s="15">
        <v>0</v>
      </c>
      <c r="AJ11" s="24">
        <f t="shared" si="13"/>
        <v>0</v>
      </c>
      <c r="AK11" s="24">
        <v>0</v>
      </c>
      <c r="AL11" s="15">
        <v>0</v>
      </c>
      <c r="AM11" s="24">
        <f t="shared" si="14"/>
        <v>0</v>
      </c>
      <c r="AN11" s="24">
        <v>0</v>
      </c>
      <c r="AO11" s="15">
        <v>0</v>
      </c>
    </row>
    <row r="12" spans="1:41" ht="19.5" customHeight="1">
      <c r="A12" s="14" t="s">
        <v>163</v>
      </c>
      <c r="B12" s="14" t="s">
        <v>83</v>
      </c>
      <c r="C12" s="14" t="s">
        <v>85</v>
      </c>
      <c r="D12" s="14" t="s">
        <v>165</v>
      </c>
      <c r="E12" s="24">
        <f t="shared" si="0"/>
        <v>3577.2200000000003</v>
      </c>
      <c r="F12" s="24">
        <f t="shared" si="1"/>
        <v>3458.96</v>
      </c>
      <c r="G12" s="24">
        <f t="shared" si="2"/>
        <v>3458.96</v>
      </c>
      <c r="H12" s="24">
        <v>2551.71</v>
      </c>
      <c r="I12" s="15">
        <v>907.25</v>
      </c>
      <c r="J12" s="24">
        <f t="shared" si="3"/>
        <v>0</v>
      </c>
      <c r="K12" s="24">
        <v>0</v>
      </c>
      <c r="L12" s="15">
        <v>0</v>
      </c>
      <c r="M12" s="24">
        <f t="shared" si="4"/>
        <v>0</v>
      </c>
      <c r="N12" s="24">
        <v>0</v>
      </c>
      <c r="O12" s="15">
        <v>0</v>
      </c>
      <c r="P12" s="16">
        <f t="shared" si="5"/>
        <v>0</v>
      </c>
      <c r="Q12" s="24">
        <f t="shared" si="6"/>
        <v>0</v>
      </c>
      <c r="R12" s="24">
        <v>0</v>
      </c>
      <c r="S12" s="15">
        <v>0</v>
      </c>
      <c r="T12" s="24">
        <f t="shared" si="7"/>
        <v>0</v>
      </c>
      <c r="U12" s="24">
        <v>0</v>
      </c>
      <c r="V12" s="24">
        <v>0</v>
      </c>
      <c r="W12" s="24">
        <f t="shared" si="8"/>
        <v>0</v>
      </c>
      <c r="X12" s="24">
        <v>0</v>
      </c>
      <c r="Y12" s="15">
        <v>0</v>
      </c>
      <c r="Z12" s="16">
        <f t="shared" si="9"/>
        <v>118.26</v>
      </c>
      <c r="AA12" s="24">
        <f t="shared" si="10"/>
        <v>118.26</v>
      </c>
      <c r="AB12" s="24">
        <v>0</v>
      </c>
      <c r="AC12" s="15">
        <v>118.26</v>
      </c>
      <c r="AD12" s="24">
        <f t="shared" si="11"/>
        <v>0</v>
      </c>
      <c r="AE12" s="24">
        <v>0</v>
      </c>
      <c r="AF12" s="15">
        <v>0</v>
      </c>
      <c r="AG12" s="24">
        <f t="shared" si="12"/>
        <v>0</v>
      </c>
      <c r="AH12" s="24">
        <v>0</v>
      </c>
      <c r="AI12" s="15">
        <v>0</v>
      </c>
      <c r="AJ12" s="24">
        <f t="shared" si="13"/>
        <v>0</v>
      </c>
      <c r="AK12" s="24">
        <v>0</v>
      </c>
      <c r="AL12" s="15">
        <v>0</v>
      </c>
      <c r="AM12" s="24">
        <f t="shared" si="14"/>
        <v>0</v>
      </c>
      <c r="AN12" s="24">
        <v>0</v>
      </c>
      <c r="AO12" s="15">
        <v>0</v>
      </c>
    </row>
    <row r="13" spans="1:41" ht="19.5" customHeight="1">
      <c r="A13" s="14" t="s">
        <v>36</v>
      </c>
      <c r="B13" s="14" t="s">
        <v>36</v>
      </c>
      <c r="C13" s="14" t="s">
        <v>36</v>
      </c>
      <c r="D13" s="14" t="s">
        <v>166</v>
      </c>
      <c r="E13" s="24">
        <f t="shared" si="0"/>
        <v>2093.18</v>
      </c>
      <c r="F13" s="24">
        <f t="shared" si="1"/>
        <v>1201</v>
      </c>
      <c r="G13" s="24">
        <f t="shared" si="2"/>
        <v>1201</v>
      </c>
      <c r="H13" s="24">
        <v>0</v>
      </c>
      <c r="I13" s="15">
        <v>1201</v>
      </c>
      <c r="J13" s="24">
        <f t="shared" si="3"/>
        <v>0</v>
      </c>
      <c r="K13" s="24">
        <v>0</v>
      </c>
      <c r="L13" s="15">
        <v>0</v>
      </c>
      <c r="M13" s="24">
        <f t="shared" si="4"/>
        <v>0</v>
      </c>
      <c r="N13" s="24">
        <v>0</v>
      </c>
      <c r="O13" s="15">
        <v>0</v>
      </c>
      <c r="P13" s="16">
        <f t="shared" si="5"/>
        <v>0</v>
      </c>
      <c r="Q13" s="24">
        <f t="shared" si="6"/>
        <v>0</v>
      </c>
      <c r="R13" s="24">
        <v>0</v>
      </c>
      <c r="S13" s="15">
        <v>0</v>
      </c>
      <c r="T13" s="24">
        <f t="shared" si="7"/>
        <v>0</v>
      </c>
      <c r="U13" s="24">
        <v>0</v>
      </c>
      <c r="V13" s="24">
        <v>0</v>
      </c>
      <c r="W13" s="24">
        <f t="shared" si="8"/>
        <v>0</v>
      </c>
      <c r="X13" s="24">
        <v>0</v>
      </c>
      <c r="Y13" s="15">
        <v>0</v>
      </c>
      <c r="Z13" s="16">
        <f t="shared" si="9"/>
        <v>892.18</v>
      </c>
      <c r="AA13" s="24">
        <f t="shared" si="10"/>
        <v>892.18</v>
      </c>
      <c r="AB13" s="24">
        <v>0</v>
      </c>
      <c r="AC13" s="15">
        <v>892.18</v>
      </c>
      <c r="AD13" s="24">
        <f t="shared" si="11"/>
        <v>0</v>
      </c>
      <c r="AE13" s="24">
        <v>0</v>
      </c>
      <c r="AF13" s="15">
        <v>0</v>
      </c>
      <c r="AG13" s="24">
        <f t="shared" si="12"/>
        <v>0</v>
      </c>
      <c r="AH13" s="24">
        <v>0</v>
      </c>
      <c r="AI13" s="15">
        <v>0</v>
      </c>
      <c r="AJ13" s="24">
        <f t="shared" si="13"/>
        <v>0</v>
      </c>
      <c r="AK13" s="24">
        <v>0</v>
      </c>
      <c r="AL13" s="15">
        <v>0</v>
      </c>
      <c r="AM13" s="24">
        <f t="shared" si="14"/>
        <v>0</v>
      </c>
      <c r="AN13" s="24">
        <v>0</v>
      </c>
      <c r="AO13" s="15">
        <v>0</v>
      </c>
    </row>
    <row r="14" spans="1:41" ht="19.5" customHeight="1">
      <c r="A14" s="14" t="s">
        <v>167</v>
      </c>
      <c r="B14" s="14" t="s">
        <v>99</v>
      </c>
      <c r="C14" s="14" t="s">
        <v>85</v>
      </c>
      <c r="D14" s="14" t="s">
        <v>168</v>
      </c>
      <c r="E14" s="24">
        <f t="shared" si="0"/>
        <v>2093.18</v>
      </c>
      <c r="F14" s="24">
        <f t="shared" si="1"/>
        <v>1201</v>
      </c>
      <c r="G14" s="24">
        <f t="shared" si="2"/>
        <v>1201</v>
      </c>
      <c r="H14" s="24">
        <v>0</v>
      </c>
      <c r="I14" s="15">
        <v>1201</v>
      </c>
      <c r="J14" s="24">
        <f t="shared" si="3"/>
        <v>0</v>
      </c>
      <c r="K14" s="24">
        <v>0</v>
      </c>
      <c r="L14" s="15">
        <v>0</v>
      </c>
      <c r="M14" s="24">
        <f t="shared" si="4"/>
        <v>0</v>
      </c>
      <c r="N14" s="24">
        <v>0</v>
      </c>
      <c r="O14" s="15">
        <v>0</v>
      </c>
      <c r="P14" s="16">
        <f t="shared" si="5"/>
        <v>0</v>
      </c>
      <c r="Q14" s="24">
        <f t="shared" si="6"/>
        <v>0</v>
      </c>
      <c r="R14" s="24">
        <v>0</v>
      </c>
      <c r="S14" s="15">
        <v>0</v>
      </c>
      <c r="T14" s="24">
        <f t="shared" si="7"/>
        <v>0</v>
      </c>
      <c r="U14" s="24">
        <v>0</v>
      </c>
      <c r="V14" s="24">
        <v>0</v>
      </c>
      <c r="W14" s="24">
        <f t="shared" si="8"/>
        <v>0</v>
      </c>
      <c r="X14" s="24">
        <v>0</v>
      </c>
      <c r="Y14" s="15">
        <v>0</v>
      </c>
      <c r="Z14" s="16">
        <f t="shared" si="9"/>
        <v>892.18</v>
      </c>
      <c r="AA14" s="24">
        <f t="shared" si="10"/>
        <v>892.18</v>
      </c>
      <c r="AB14" s="24">
        <v>0</v>
      </c>
      <c r="AC14" s="15">
        <v>892.18</v>
      </c>
      <c r="AD14" s="24">
        <f t="shared" si="11"/>
        <v>0</v>
      </c>
      <c r="AE14" s="24">
        <v>0</v>
      </c>
      <c r="AF14" s="15">
        <v>0</v>
      </c>
      <c r="AG14" s="24">
        <f t="shared" si="12"/>
        <v>0</v>
      </c>
      <c r="AH14" s="24">
        <v>0</v>
      </c>
      <c r="AI14" s="15">
        <v>0</v>
      </c>
      <c r="AJ14" s="24">
        <f t="shared" si="13"/>
        <v>0</v>
      </c>
      <c r="AK14" s="24">
        <v>0</v>
      </c>
      <c r="AL14" s="15">
        <v>0</v>
      </c>
      <c r="AM14" s="24">
        <f t="shared" si="14"/>
        <v>0</v>
      </c>
      <c r="AN14" s="24">
        <v>0</v>
      </c>
      <c r="AO14" s="15">
        <v>0</v>
      </c>
    </row>
    <row r="15" spans="1:41" ht="19.5" customHeight="1">
      <c r="A15" s="14" t="s">
        <v>36</v>
      </c>
      <c r="B15" s="14" t="s">
        <v>36</v>
      </c>
      <c r="C15" s="14" t="s">
        <v>36</v>
      </c>
      <c r="D15" s="14" t="s">
        <v>169</v>
      </c>
      <c r="E15" s="24">
        <f t="shared" si="0"/>
        <v>1602.29</v>
      </c>
      <c r="F15" s="24">
        <f t="shared" si="1"/>
        <v>1602.29</v>
      </c>
      <c r="G15" s="24">
        <f t="shared" si="2"/>
        <v>1602.29</v>
      </c>
      <c r="H15" s="24">
        <v>14.29</v>
      </c>
      <c r="I15" s="15">
        <v>1588</v>
      </c>
      <c r="J15" s="24">
        <f t="shared" si="3"/>
        <v>0</v>
      </c>
      <c r="K15" s="24">
        <v>0</v>
      </c>
      <c r="L15" s="15">
        <v>0</v>
      </c>
      <c r="M15" s="24">
        <f t="shared" si="4"/>
        <v>0</v>
      </c>
      <c r="N15" s="24">
        <v>0</v>
      </c>
      <c r="O15" s="15">
        <v>0</v>
      </c>
      <c r="P15" s="16">
        <f t="shared" si="5"/>
        <v>0</v>
      </c>
      <c r="Q15" s="24">
        <f t="shared" si="6"/>
        <v>0</v>
      </c>
      <c r="R15" s="24">
        <v>0</v>
      </c>
      <c r="S15" s="15">
        <v>0</v>
      </c>
      <c r="T15" s="24">
        <f t="shared" si="7"/>
        <v>0</v>
      </c>
      <c r="U15" s="24">
        <v>0</v>
      </c>
      <c r="V15" s="24">
        <v>0</v>
      </c>
      <c r="W15" s="24">
        <f t="shared" si="8"/>
        <v>0</v>
      </c>
      <c r="X15" s="24">
        <v>0</v>
      </c>
      <c r="Y15" s="15">
        <v>0</v>
      </c>
      <c r="Z15" s="16">
        <f t="shared" si="9"/>
        <v>0</v>
      </c>
      <c r="AA15" s="24">
        <f t="shared" si="10"/>
        <v>0</v>
      </c>
      <c r="AB15" s="24">
        <v>0</v>
      </c>
      <c r="AC15" s="15">
        <v>0</v>
      </c>
      <c r="AD15" s="24">
        <f t="shared" si="11"/>
        <v>0</v>
      </c>
      <c r="AE15" s="24">
        <v>0</v>
      </c>
      <c r="AF15" s="15">
        <v>0</v>
      </c>
      <c r="AG15" s="24">
        <f t="shared" si="12"/>
        <v>0</v>
      </c>
      <c r="AH15" s="24">
        <v>0</v>
      </c>
      <c r="AI15" s="15">
        <v>0</v>
      </c>
      <c r="AJ15" s="24">
        <f t="shared" si="13"/>
        <v>0</v>
      </c>
      <c r="AK15" s="24">
        <v>0</v>
      </c>
      <c r="AL15" s="15">
        <v>0</v>
      </c>
      <c r="AM15" s="24">
        <f t="shared" si="14"/>
        <v>0</v>
      </c>
      <c r="AN15" s="24">
        <v>0</v>
      </c>
      <c r="AO15" s="15">
        <v>0</v>
      </c>
    </row>
    <row r="16" spans="1:41" ht="19.5" customHeight="1">
      <c r="A16" s="14" t="s">
        <v>170</v>
      </c>
      <c r="B16" s="14" t="s">
        <v>83</v>
      </c>
      <c r="C16" s="14" t="s">
        <v>85</v>
      </c>
      <c r="D16" s="14" t="s">
        <v>171</v>
      </c>
      <c r="E16" s="24">
        <f t="shared" si="0"/>
        <v>1588</v>
      </c>
      <c r="F16" s="24">
        <f t="shared" si="1"/>
        <v>1588</v>
      </c>
      <c r="G16" s="24">
        <f t="shared" si="2"/>
        <v>1588</v>
      </c>
      <c r="H16" s="24">
        <v>0</v>
      </c>
      <c r="I16" s="15">
        <v>1588</v>
      </c>
      <c r="J16" s="24">
        <f t="shared" si="3"/>
        <v>0</v>
      </c>
      <c r="K16" s="24">
        <v>0</v>
      </c>
      <c r="L16" s="15">
        <v>0</v>
      </c>
      <c r="M16" s="24">
        <f t="shared" si="4"/>
        <v>0</v>
      </c>
      <c r="N16" s="24">
        <v>0</v>
      </c>
      <c r="O16" s="15">
        <v>0</v>
      </c>
      <c r="P16" s="16">
        <f t="shared" si="5"/>
        <v>0</v>
      </c>
      <c r="Q16" s="24">
        <f t="shared" si="6"/>
        <v>0</v>
      </c>
      <c r="R16" s="24">
        <v>0</v>
      </c>
      <c r="S16" s="15">
        <v>0</v>
      </c>
      <c r="T16" s="24">
        <f t="shared" si="7"/>
        <v>0</v>
      </c>
      <c r="U16" s="24">
        <v>0</v>
      </c>
      <c r="V16" s="24">
        <v>0</v>
      </c>
      <c r="W16" s="24">
        <f t="shared" si="8"/>
        <v>0</v>
      </c>
      <c r="X16" s="24">
        <v>0</v>
      </c>
      <c r="Y16" s="15">
        <v>0</v>
      </c>
      <c r="Z16" s="16">
        <f t="shared" si="9"/>
        <v>0</v>
      </c>
      <c r="AA16" s="24">
        <f t="shared" si="10"/>
        <v>0</v>
      </c>
      <c r="AB16" s="24">
        <v>0</v>
      </c>
      <c r="AC16" s="15">
        <v>0</v>
      </c>
      <c r="AD16" s="24">
        <f t="shared" si="11"/>
        <v>0</v>
      </c>
      <c r="AE16" s="24">
        <v>0</v>
      </c>
      <c r="AF16" s="15">
        <v>0</v>
      </c>
      <c r="AG16" s="24">
        <f t="shared" si="12"/>
        <v>0</v>
      </c>
      <c r="AH16" s="24">
        <v>0</v>
      </c>
      <c r="AI16" s="15">
        <v>0</v>
      </c>
      <c r="AJ16" s="24">
        <f t="shared" si="13"/>
        <v>0</v>
      </c>
      <c r="AK16" s="24">
        <v>0</v>
      </c>
      <c r="AL16" s="15">
        <v>0</v>
      </c>
      <c r="AM16" s="24">
        <f t="shared" si="14"/>
        <v>0</v>
      </c>
      <c r="AN16" s="24">
        <v>0</v>
      </c>
      <c r="AO16" s="15">
        <v>0</v>
      </c>
    </row>
    <row r="17" spans="1:41" ht="19.5" customHeight="1">
      <c r="A17" s="14" t="s">
        <v>170</v>
      </c>
      <c r="B17" s="14" t="s">
        <v>84</v>
      </c>
      <c r="C17" s="14" t="s">
        <v>85</v>
      </c>
      <c r="D17" s="14" t="s">
        <v>172</v>
      </c>
      <c r="E17" s="24">
        <f t="shared" si="0"/>
        <v>14.29</v>
      </c>
      <c r="F17" s="24">
        <f t="shared" si="1"/>
        <v>14.29</v>
      </c>
      <c r="G17" s="24">
        <f t="shared" si="2"/>
        <v>14.29</v>
      </c>
      <c r="H17" s="24">
        <v>14.29</v>
      </c>
      <c r="I17" s="15">
        <v>0</v>
      </c>
      <c r="J17" s="24">
        <f t="shared" si="3"/>
        <v>0</v>
      </c>
      <c r="K17" s="24">
        <v>0</v>
      </c>
      <c r="L17" s="15">
        <v>0</v>
      </c>
      <c r="M17" s="24">
        <f t="shared" si="4"/>
        <v>0</v>
      </c>
      <c r="N17" s="24">
        <v>0</v>
      </c>
      <c r="O17" s="15">
        <v>0</v>
      </c>
      <c r="P17" s="16">
        <f t="shared" si="5"/>
        <v>0</v>
      </c>
      <c r="Q17" s="24">
        <f t="shared" si="6"/>
        <v>0</v>
      </c>
      <c r="R17" s="24">
        <v>0</v>
      </c>
      <c r="S17" s="15">
        <v>0</v>
      </c>
      <c r="T17" s="24">
        <f t="shared" si="7"/>
        <v>0</v>
      </c>
      <c r="U17" s="24">
        <v>0</v>
      </c>
      <c r="V17" s="24">
        <v>0</v>
      </c>
      <c r="W17" s="24">
        <f t="shared" si="8"/>
        <v>0</v>
      </c>
      <c r="X17" s="24">
        <v>0</v>
      </c>
      <c r="Y17" s="15">
        <v>0</v>
      </c>
      <c r="Z17" s="16">
        <f t="shared" si="9"/>
        <v>0</v>
      </c>
      <c r="AA17" s="24">
        <f t="shared" si="10"/>
        <v>0</v>
      </c>
      <c r="AB17" s="24">
        <v>0</v>
      </c>
      <c r="AC17" s="15">
        <v>0</v>
      </c>
      <c r="AD17" s="24">
        <f t="shared" si="11"/>
        <v>0</v>
      </c>
      <c r="AE17" s="24">
        <v>0</v>
      </c>
      <c r="AF17" s="15">
        <v>0</v>
      </c>
      <c r="AG17" s="24">
        <f t="shared" si="12"/>
        <v>0</v>
      </c>
      <c r="AH17" s="24">
        <v>0</v>
      </c>
      <c r="AI17" s="15">
        <v>0</v>
      </c>
      <c r="AJ17" s="24">
        <f t="shared" si="13"/>
        <v>0</v>
      </c>
      <c r="AK17" s="24">
        <v>0</v>
      </c>
      <c r="AL17" s="15">
        <v>0</v>
      </c>
      <c r="AM17" s="24">
        <f t="shared" si="14"/>
        <v>0</v>
      </c>
      <c r="AN17" s="24">
        <v>0</v>
      </c>
      <c r="AO17" s="15">
        <v>0</v>
      </c>
    </row>
    <row r="18" spans="1:41" ht="19.5" customHeight="1">
      <c r="A18" s="14" t="s">
        <v>36</v>
      </c>
      <c r="B18" s="14" t="s">
        <v>36</v>
      </c>
      <c r="C18" s="14" t="s">
        <v>36</v>
      </c>
      <c r="D18" s="14" t="s">
        <v>173</v>
      </c>
      <c r="E18" s="24">
        <f t="shared" si="0"/>
        <v>120</v>
      </c>
      <c r="F18" s="24">
        <f t="shared" si="1"/>
        <v>120</v>
      </c>
      <c r="G18" s="24">
        <f t="shared" si="2"/>
        <v>120</v>
      </c>
      <c r="H18" s="24">
        <v>0</v>
      </c>
      <c r="I18" s="15">
        <v>120</v>
      </c>
      <c r="J18" s="24">
        <f t="shared" si="3"/>
        <v>0</v>
      </c>
      <c r="K18" s="24">
        <v>0</v>
      </c>
      <c r="L18" s="15">
        <v>0</v>
      </c>
      <c r="M18" s="24">
        <f t="shared" si="4"/>
        <v>0</v>
      </c>
      <c r="N18" s="24">
        <v>0</v>
      </c>
      <c r="O18" s="15">
        <v>0</v>
      </c>
      <c r="P18" s="16">
        <f t="shared" si="5"/>
        <v>0</v>
      </c>
      <c r="Q18" s="24">
        <f t="shared" si="6"/>
        <v>0</v>
      </c>
      <c r="R18" s="24">
        <v>0</v>
      </c>
      <c r="S18" s="15">
        <v>0</v>
      </c>
      <c r="T18" s="24">
        <f t="shared" si="7"/>
        <v>0</v>
      </c>
      <c r="U18" s="24">
        <v>0</v>
      </c>
      <c r="V18" s="24">
        <v>0</v>
      </c>
      <c r="W18" s="24">
        <f t="shared" si="8"/>
        <v>0</v>
      </c>
      <c r="X18" s="24">
        <v>0</v>
      </c>
      <c r="Y18" s="15">
        <v>0</v>
      </c>
      <c r="Z18" s="16">
        <f t="shared" si="9"/>
        <v>0</v>
      </c>
      <c r="AA18" s="24">
        <f t="shared" si="10"/>
        <v>0</v>
      </c>
      <c r="AB18" s="24">
        <v>0</v>
      </c>
      <c r="AC18" s="15">
        <v>0</v>
      </c>
      <c r="AD18" s="24">
        <f t="shared" si="11"/>
        <v>0</v>
      </c>
      <c r="AE18" s="24">
        <v>0</v>
      </c>
      <c r="AF18" s="15">
        <v>0</v>
      </c>
      <c r="AG18" s="24">
        <f t="shared" si="12"/>
        <v>0</v>
      </c>
      <c r="AH18" s="24">
        <v>0</v>
      </c>
      <c r="AI18" s="15">
        <v>0</v>
      </c>
      <c r="AJ18" s="24">
        <f t="shared" si="13"/>
        <v>0</v>
      </c>
      <c r="AK18" s="24">
        <v>0</v>
      </c>
      <c r="AL18" s="15">
        <v>0</v>
      </c>
      <c r="AM18" s="24">
        <f t="shared" si="14"/>
        <v>0</v>
      </c>
      <c r="AN18" s="24">
        <v>0</v>
      </c>
      <c r="AO18" s="15">
        <v>0</v>
      </c>
    </row>
    <row r="19" spans="1:41" ht="19.5" customHeight="1">
      <c r="A19" s="14" t="s">
        <v>174</v>
      </c>
      <c r="B19" s="14" t="s">
        <v>99</v>
      </c>
      <c r="C19" s="14" t="s">
        <v>85</v>
      </c>
      <c r="D19" s="14" t="s">
        <v>175</v>
      </c>
      <c r="E19" s="24">
        <f t="shared" si="0"/>
        <v>120</v>
      </c>
      <c r="F19" s="24">
        <f t="shared" si="1"/>
        <v>120</v>
      </c>
      <c r="G19" s="24">
        <f t="shared" si="2"/>
        <v>120</v>
      </c>
      <c r="H19" s="24">
        <v>0</v>
      </c>
      <c r="I19" s="15">
        <v>120</v>
      </c>
      <c r="J19" s="24">
        <f t="shared" si="3"/>
        <v>0</v>
      </c>
      <c r="K19" s="24">
        <v>0</v>
      </c>
      <c r="L19" s="15">
        <v>0</v>
      </c>
      <c r="M19" s="24">
        <f t="shared" si="4"/>
        <v>0</v>
      </c>
      <c r="N19" s="24">
        <v>0</v>
      </c>
      <c r="O19" s="15">
        <v>0</v>
      </c>
      <c r="P19" s="16">
        <f t="shared" si="5"/>
        <v>0</v>
      </c>
      <c r="Q19" s="24">
        <f t="shared" si="6"/>
        <v>0</v>
      </c>
      <c r="R19" s="24">
        <v>0</v>
      </c>
      <c r="S19" s="15">
        <v>0</v>
      </c>
      <c r="T19" s="24">
        <f t="shared" si="7"/>
        <v>0</v>
      </c>
      <c r="U19" s="24">
        <v>0</v>
      </c>
      <c r="V19" s="24">
        <v>0</v>
      </c>
      <c r="W19" s="24">
        <f t="shared" si="8"/>
        <v>0</v>
      </c>
      <c r="X19" s="24">
        <v>0</v>
      </c>
      <c r="Y19" s="15">
        <v>0</v>
      </c>
      <c r="Z19" s="16">
        <f t="shared" si="9"/>
        <v>0</v>
      </c>
      <c r="AA19" s="24">
        <f t="shared" si="10"/>
        <v>0</v>
      </c>
      <c r="AB19" s="24">
        <v>0</v>
      </c>
      <c r="AC19" s="15">
        <v>0</v>
      </c>
      <c r="AD19" s="24">
        <f t="shared" si="11"/>
        <v>0</v>
      </c>
      <c r="AE19" s="24">
        <v>0</v>
      </c>
      <c r="AF19" s="15">
        <v>0</v>
      </c>
      <c r="AG19" s="24">
        <f t="shared" si="12"/>
        <v>0</v>
      </c>
      <c r="AH19" s="24">
        <v>0</v>
      </c>
      <c r="AI19" s="15">
        <v>0</v>
      </c>
      <c r="AJ19" s="24">
        <f t="shared" si="13"/>
        <v>0</v>
      </c>
      <c r="AK19" s="24">
        <v>0</v>
      </c>
      <c r="AL19" s="15">
        <v>0</v>
      </c>
      <c r="AM19" s="24">
        <f t="shared" si="14"/>
        <v>0</v>
      </c>
      <c r="AN19" s="24">
        <v>0</v>
      </c>
      <c r="AO19" s="15">
        <v>0</v>
      </c>
    </row>
  </sheetData>
  <sheetProtection/>
  <mergeCells count="23">
    <mergeCell ref="AM5:AO5"/>
    <mergeCell ref="C5:C6"/>
    <mergeCell ref="D5:D6"/>
    <mergeCell ref="E4:E6"/>
    <mergeCell ref="F5:F6"/>
    <mergeCell ref="P5:P6"/>
    <mergeCell ref="Z5:Z6"/>
    <mergeCell ref="T5:V5"/>
    <mergeCell ref="W5:Y5"/>
    <mergeCell ref="AA5:AC5"/>
    <mergeCell ref="AD5:AF5"/>
    <mergeCell ref="AG5:AI5"/>
    <mergeCell ref="AJ5:AL5"/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showGridLines="0" showZeros="0" zoomScalePageLayoutView="0" workbookViewId="0" topLeftCell="A1">
      <selection activeCell="A1" sqref="A1"/>
    </sheetView>
  </sheetViews>
  <sheetFormatPr defaultColWidth="8.8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46.5" style="0" customWidth="1"/>
    <col min="6" max="6" width="15" style="0" customWidth="1"/>
    <col min="7" max="16" width="11.83203125" style="0" customWidth="1"/>
  </cols>
  <sheetData>
    <row r="1" spans="1:16" ht="19.5" customHeight="1">
      <c r="A1" s="2"/>
      <c r="B1" s="3"/>
      <c r="C1" s="3"/>
      <c r="D1" s="3"/>
      <c r="E1" s="3"/>
      <c r="P1" s="4" t="s">
        <v>176</v>
      </c>
    </row>
    <row r="2" spans="1:16" ht="19.5" customHeight="1">
      <c r="A2" s="88" t="s">
        <v>177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9.5" customHeight="1">
      <c r="A3" s="26" t="s">
        <v>2</v>
      </c>
      <c r="B3" s="30"/>
      <c r="C3" s="30"/>
      <c r="D3" s="30"/>
      <c r="E3" s="30"/>
      <c r="G3" s="31"/>
      <c r="P3" s="4" t="s">
        <v>3</v>
      </c>
    </row>
    <row r="4" spans="1:16" ht="19.5" customHeight="1">
      <c r="A4" s="133" t="s">
        <v>56</v>
      </c>
      <c r="B4" s="134"/>
      <c r="C4" s="134"/>
      <c r="D4" s="135"/>
      <c r="E4" s="136"/>
      <c r="F4" s="138" t="s">
        <v>154</v>
      </c>
      <c r="G4" s="108" t="s">
        <v>178</v>
      </c>
      <c r="H4" s="108" t="s">
        <v>179</v>
      </c>
      <c r="I4" s="108" t="s">
        <v>180</v>
      </c>
      <c r="J4" s="108" t="s">
        <v>181</v>
      </c>
      <c r="K4" s="108" t="s">
        <v>182</v>
      </c>
      <c r="L4" s="108" t="s">
        <v>183</v>
      </c>
      <c r="M4" s="108" t="s">
        <v>184</v>
      </c>
      <c r="N4" s="108" t="s">
        <v>185</v>
      </c>
      <c r="O4" s="108" t="s">
        <v>186</v>
      </c>
      <c r="P4" s="108" t="s">
        <v>187</v>
      </c>
    </row>
    <row r="5" spans="1:16" ht="19.5" customHeight="1">
      <c r="A5" s="91" t="s">
        <v>67</v>
      </c>
      <c r="B5" s="92"/>
      <c r="C5" s="93"/>
      <c r="D5" s="137" t="s">
        <v>68</v>
      </c>
      <c r="E5" s="138" t="s">
        <v>69</v>
      </c>
      <c r="F5" s="138"/>
      <c r="G5" s="108"/>
      <c r="H5" s="108"/>
      <c r="I5" s="108"/>
      <c r="J5" s="108"/>
      <c r="K5" s="108"/>
      <c r="L5" s="108"/>
      <c r="M5" s="108"/>
      <c r="N5" s="108"/>
      <c r="O5" s="108"/>
      <c r="P5" s="108"/>
    </row>
    <row r="6" spans="1:16" ht="30.75" customHeight="1">
      <c r="A6" s="10" t="s">
        <v>77</v>
      </c>
      <c r="B6" s="9" t="s">
        <v>78</v>
      </c>
      <c r="C6" s="11" t="s">
        <v>79</v>
      </c>
      <c r="D6" s="99"/>
      <c r="E6" s="99"/>
      <c r="F6" s="138"/>
      <c r="G6" s="109"/>
      <c r="H6" s="109"/>
      <c r="I6" s="109"/>
      <c r="J6" s="109"/>
      <c r="K6" s="109"/>
      <c r="L6" s="109"/>
      <c r="M6" s="109"/>
      <c r="N6" s="109"/>
      <c r="O6" s="109"/>
      <c r="P6" s="109"/>
    </row>
    <row r="7" spans="1:16" ht="19.5" customHeight="1">
      <c r="A7" s="23" t="s">
        <v>36</v>
      </c>
      <c r="B7" s="23" t="s">
        <v>36</v>
      </c>
      <c r="C7" s="23" t="s">
        <v>36</v>
      </c>
      <c r="D7" s="23" t="s">
        <v>36</v>
      </c>
      <c r="E7" s="23" t="s">
        <v>57</v>
      </c>
      <c r="F7" s="32">
        <f aca="true" t="shared" si="0" ref="F7:F13">SUM(G7:P7)</f>
        <v>20515</v>
      </c>
      <c r="G7" s="32">
        <v>14132.75</v>
      </c>
      <c r="H7" s="32">
        <v>3458.96</v>
      </c>
      <c r="I7" s="32">
        <v>1602.29</v>
      </c>
      <c r="J7" s="32">
        <v>120</v>
      </c>
      <c r="K7" s="32">
        <v>0</v>
      </c>
      <c r="L7" s="32">
        <v>1201</v>
      </c>
      <c r="M7" s="32">
        <v>0</v>
      </c>
      <c r="N7" s="32">
        <v>0</v>
      </c>
      <c r="O7" s="32">
        <v>0</v>
      </c>
      <c r="P7" s="33">
        <v>0</v>
      </c>
    </row>
    <row r="8" spans="1:16" ht="19.5" customHeight="1">
      <c r="A8" s="23" t="s">
        <v>36</v>
      </c>
      <c r="B8" s="23" t="s">
        <v>36</v>
      </c>
      <c r="C8" s="23" t="s">
        <v>36</v>
      </c>
      <c r="D8" s="23" t="s">
        <v>36</v>
      </c>
      <c r="E8" s="23" t="s">
        <v>80</v>
      </c>
      <c r="F8" s="32">
        <f t="shared" si="0"/>
        <v>20515</v>
      </c>
      <c r="G8" s="32">
        <v>14132.75</v>
      </c>
      <c r="H8" s="32">
        <v>3458.96</v>
      </c>
      <c r="I8" s="32">
        <v>1602.29</v>
      </c>
      <c r="J8" s="32">
        <v>120</v>
      </c>
      <c r="K8" s="32">
        <v>0</v>
      </c>
      <c r="L8" s="32">
        <v>1201</v>
      </c>
      <c r="M8" s="32">
        <v>0</v>
      </c>
      <c r="N8" s="32">
        <v>0</v>
      </c>
      <c r="O8" s="32">
        <v>0</v>
      </c>
      <c r="P8" s="33">
        <v>0</v>
      </c>
    </row>
    <row r="9" spans="1:16" ht="19.5" customHeight="1">
      <c r="A9" s="23" t="s">
        <v>36</v>
      </c>
      <c r="B9" s="23" t="s">
        <v>36</v>
      </c>
      <c r="C9" s="23" t="s">
        <v>36</v>
      </c>
      <c r="D9" s="23" t="s">
        <v>36</v>
      </c>
      <c r="E9" s="23" t="s">
        <v>81</v>
      </c>
      <c r="F9" s="32">
        <f t="shared" si="0"/>
        <v>20515</v>
      </c>
      <c r="G9" s="32">
        <v>14132.75</v>
      </c>
      <c r="H9" s="32">
        <v>3458.96</v>
      </c>
      <c r="I9" s="32">
        <v>1602.29</v>
      </c>
      <c r="J9" s="32">
        <v>120</v>
      </c>
      <c r="K9" s="32">
        <v>0</v>
      </c>
      <c r="L9" s="32">
        <v>1201</v>
      </c>
      <c r="M9" s="32">
        <v>0</v>
      </c>
      <c r="N9" s="32">
        <v>0</v>
      </c>
      <c r="O9" s="32">
        <v>0</v>
      </c>
      <c r="P9" s="33">
        <v>0</v>
      </c>
    </row>
    <row r="10" spans="1:16" ht="19.5" customHeight="1">
      <c r="A10" s="23" t="s">
        <v>82</v>
      </c>
      <c r="B10" s="23" t="s">
        <v>83</v>
      </c>
      <c r="C10" s="23" t="s">
        <v>84</v>
      </c>
      <c r="D10" s="23" t="s">
        <v>85</v>
      </c>
      <c r="E10" s="23" t="s">
        <v>86</v>
      </c>
      <c r="F10" s="32">
        <f t="shared" si="0"/>
        <v>20370</v>
      </c>
      <c r="G10" s="32">
        <v>14128</v>
      </c>
      <c r="H10" s="32">
        <v>3438.71</v>
      </c>
      <c r="I10" s="32">
        <v>1602.29</v>
      </c>
      <c r="J10" s="32">
        <v>0</v>
      </c>
      <c r="K10" s="32">
        <v>0</v>
      </c>
      <c r="L10" s="32">
        <v>1201</v>
      </c>
      <c r="M10" s="32">
        <v>0</v>
      </c>
      <c r="N10" s="32">
        <v>0</v>
      </c>
      <c r="O10" s="32">
        <v>0</v>
      </c>
      <c r="P10" s="33">
        <v>0</v>
      </c>
    </row>
    <row r="11" spans="1:16" ht="19.5" customHeight="1">
      <c r="A11" s="23" t="s">
        <v>87</v>
      </c>
      <c r="B11" s="23" t="s">
        <v>83</v>
      </c>
      <c r="C11" s="23" t="s">
        <v>88</v>
      </c>
      <c r="D11" s="23" t="s">
        <v>85</v>
      </c>
      <c r="E11" s="23" t="s">
        <v>89</v>
      </c>
      <c r="F11" s="32">
        <f t="shared" si="0"/>
        <v>15</v>
      </c>
      <c r="G11" s="32">
        <v>2.25</v>
      </c>
      <c r="H11" s="32">
        <v>12.75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3">
        <v>0</v>
      </c>
    </row>
    <row r="12" spans="1:16" ht="19.5" customHeight="1">
      <c r="A12" s="23" t="s">
        <v>87</v>
      </c>
      <c r="B12" s="23" t="s">
        <v>91</v>
      </c>
      <c r="C12" s="23" t="s">
        <v>91</v>
      </c>
      <c r="D12" s="23" t="s">
        <v>85</v>
      </c>
      <c r="E12" s="23" t="s">
        <v>93</v>
      </c>
      <c r="F12" s="32">
        <f t="shared" si="0"/>
        <v>10</v>
      </c>
      <c r="G12" s="32">
        <v>2.5</v>
      </c>
      <c r="H12" s="32">
        <v>7.5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3">
        <v>0</v>
      </c>
    </row>
    <row r="13" spans="1:16" ht="19.5" customHeight="1">
      <c r="A13" s="23" t="s">
        <v>97</v>
      </c>
      <c r="B13" s="23" t="s">
        <v>98</v>
      </c>
      <c r="C13" s="23" t="s">
        <v>99</v>
      </c>
      <c r="D13" s="23" t="s">
        <v>85</v>
      </c>
      <c r="E13" s="23" t="s">
        <v>100</v>
      </c>
      <c r="F13" s="32">
        <f t="shared" si="0"/>
        <v>120</v>
      </c>
      <c r="G13" s="32">
        <v>0</v>
      </c>
      <c r="H13" s="32">
        <v>0</v>
      </c>
      <c r="I13" s="32">
        <v>0</v>
      </c>
      <c r="J13" s="32">
        <v>120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3">
        <v>0</v>
      </c>
    </row>
  </sheetData>
  <sheetProtection/>
  <mergeCells count="16">
    <mergeCell ref="K4:K6"/>
    <mergeCell ref="L4:L6"/>
    <mergeCell ref="M4:M6"/>
    <mergeCell ref="N4:N6"/>
    <mergeCell ref="O4:O6"/>
    <mergeCell ref="P4:P6"/>
    <mergeCell ref="A2:P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82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Zeros="0" zoomScalePageLayoutView="0" workbookViewId="0" topLeftCell="A1">
      <selection activeCell="A1" sqref="A1"/>
    </sheetView>
  </sheetViews>
  <sheetFormatPr defaultColWidth="8.8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17"/>
      <c r="B1" s="17"/>
      <c r="C1" s="17"/>
      <c r="D1" s="18"/>
      <c r="E1" s="17"/>
      <c r="F1" s="17"/>
      <c r="G1" s="7" t="s">
        <v>188</v>
      </c>
    </row>
    <row r="2" spans="1:7" ht="25.5" customHeight="1">
      <c r="A2" s="88" t="s">
        <v>189</v>
      </c>
      <c r="B2" s="88"/>
      <c r="C2" s="88"/>
      <c r="D2" s="88"/>
      <c r="E2" s="88"/>
      <c r="F2" s="88"/>
      <c r="G2" s="88"/>
    </row>
    <row r="3" spans="1:7" s="1" customFormat="1" ht="19.5" customHeight="1">
      <c r="A3" s="5" t="s">
        <v>2</v>
      </c>
      <c r="B3" s="5"/>
      <c r="C3" s="5"/>
      <c r="D3" s="5"/>
      <c r="E3" s="19"/>
      <c r="F3" s="19"/>
      <c r="G3" s="7" t="s">
        <v>3</v>
      </c>
    </row>
    <row r="4" spans="1:7" ht="19.5" customHeight="1">
      <c r="A4" s="122" t="s">
        <v>190</v>
      </c>
      <c r="B4" s="139"/>
      <c r="C4" s="139"/>
      <c r="D4" s="123"/>
      <c r="E4" s="101" t="s">
        <v>103</v>
      </c>
      <c r="F4" s="94"/>
      <c r="G4" s="94"/>
    </row>
    <row r="5" spans="1:7" ht="19.5" customHeight="1">
      <c r="A5" s="91" t="s">
        <v>67</v>
      </c>
      <c r="B5" s="93"/>
      <c r="C5" s="132" t="s">
        <v>68</v>
      </c>
      <c r="D5" s="98" t="s">
        <v>191</v>
      </c>
      <c r="E5" s="94" t="s">
        <v>57</v>
      </c>
      <c r="F5" s="103" t="s">
        <v>192</v>
      </c>
      <c r="G5" s="141" t="s">
        <v>193</v>
      </c>
    </row>
    <row r="6" spans="1:7" ht="33.75" customHeight="1">
      <c r="A6" s="10" t="s">
        <v>77</v>
      </c>
      <c r="B6" s="11" t="s">
        <v>78</v>
      </c>
      <c r="C6" s="131"/>
      <c r="D6" s="140"/>
      <c r="E6" s="102"/>
      <c r="F6" s="104"/>
      <c r="G6" s="142"/>
    </row>
    <row r="7" spans="1:7" ht="19.5" customHeight="1">
      <c r="A7" s="14" t="s">
        <v>36</v>
      </c>
      <c r="B7" s="23" t="s">
        <v>36</v>
      </c>
      <c r="C7" s="29" t="s">
        <v>36</v>
      </c>
      <c r="D7" s="14" t="s">
        <v>57</v>
      </c>
      <c r="E7" s="24">
        <f aca="true" t="shared" si="0" ref="E7:E37">SUM(F7:G7)</f>
        <v>16694</v>
      </c>
      <c r="F7" s="24">
        <v>14142.29</v>
      </c>
      <c r="G7" s="15">
        <v>2551.71</v>
      </c>
    </row>
    <row r="8" spans="1:7" ht="19.5" customHeight="1">
      <c r="A8" s="14" t="s">
        <v>36</v>
      </c>
      <c r="B8" s="23" t="s">
        <v>36</v>
      </c>
      <c r="C8" s="29" t="s">
        <v>36</v>
      </c>
      <c r="D8" s="14" t="s">
        <v>80</v>
      </c>
      <c r="E8" s="24">
        <f t="shared" si="0"/>
        <v>16694</v>
      </c>
      <c r="F8" s="24">
        <v>14142.29</v>
      </c>
      <c r="G8" s="15">
        <v>2551.71</v>
      </c>
    </row>
    <row r="9" spans="1:7" ht="19.5" customHeight="1">
      <c r="A9" s="14" t="s">
        <v>36</v>
      </c>
      <c r="B9" s="23" t="s">
        <v>36</v>
      </c>
      <c r="C9" s="29" t="s">
        <v>36</v>
      </c>
      <c r="D9" s="14" t="s">
        <v>81</v>
      </c>
      <c r="E9" s="24">
        <f t="shared" si="0"/>
        <v>16694</v>
      </c>
      <c r="F9" s="24">
        <v>14142.29</v>
      </c>
      <c r="G9" s="15">
        <v>2551.71</v>
      </c>
    </row>
    <row r="10" spans="1:7" ht="19.5" customHeight="1">
      <c r="A10" s="14" t="s">
        <v>36</v>
      </c>
      <c r="B10" s="23" t="s">
        <v>36</v>
      </c>
      <c r="C10" s="29" t="s">
        <v>36</v>
      </c>
      <c r="D10" s="14" t="s">
        <v>194</v>
      </c>
      <c r="E10" s="24">
        <f t="shared" si="0"/>
        <v>14128</v>
      </c>
      <c r="F10" s="24">
        <v>14128</v>
      </c>
      <c r="G10" s="15">
        <v>0</v>
      </c>
    </row>
    <row r="11" spans="1:7" ht="19.5" customHeight="1">
      <c r="A11" s="14" t="s">
        <v>195</v>
      </c>
      <c r="B11" s="23" t="s">
        <v>99</v>
      </c>
      <c r="C11" s="29" t="s">
        <v>85</v>
      </c>
      <c r="D11" s="14" t="s">
        <v>196</v>
      </c>
      <c r="E11" s="24">
        <f t="shared" si="0"/>
        <v>3000</v>
      </c>
      <c r="F11" s="24">
        <v>3000</v>
      </c>
      <c r="G11" s="15">
        <v>0</v>
      </c>
    </row>
    <row r="12" spans="1:7" ht="19.5" customHeight="1">
      <c r="A12" s="14" t="s">
        <v>195</v>
      </c>
      <c r="B12" s="23" t="s">
        <v>83</v>
      </c>
      <c r="C12" s="29" t="s">
        <v>85</v>
      </c>
      <c r="D12" s="14" t="s">
        <v>197</v>
      </c>
      <c r="E12" s="24">
        <f t="shared" si="0"/>
        <v>74.66</v>
      </c>
      <c r="F12" s="24">
        <v>74.66</v>
      </c>
      <c r="G12" s="15">
        <v>0</v>
      </c>
    </row>
    <row r="13" spans="1:7" ht="19.5" customHeight="1">
      <c r="A13" s="14" t="s">
        <v>195</v>
      </c>
      <c r="B13" s="23" t="s">
        <v>198</v>
      </c>
      <c r="C13" s="29" t="s">
        <v>85</v>
      </c>
      <c r="D13" s="14" t="s">
        <v>199</v>
      </c>
      <c r="E13" s="24">
        <f t="shared" si="0"/>
        <v>4500</v>
      </c>
      <c r="F13" s="24">
        <v>4500</v>
      </c>
      <c r="G13" s="15">
        <v>0</v>
      </c>
    </row>
    <row r="14" spans="1:7" ht="19.5" customHeight="1">
      <c r="A14" s="14" t="s">
        <v>195</v>
      </c>
      <c r="B14" s="23" t="s">
        <v>200</v>
      </c>
      <c r="C14" s="29" t="s">
        <v>85</v>
      </c>
      <c r="D14" s="14" t="s">
        <v>201</v>
      </c>
      <c r="E14" s="24">
        <f t="shared" si="0"/>
        <v>1250</v>
      </c>
      <c r="F14" s="24">
        <v>1250</v>
      </c>
      <c r="G14" s="15">
        <v>0</v>
      </c>
    </row>
    <row r="15" spans="1:7" ht="19.5" customHeight="1">
      <c r="A15" s="14" t="s">
        <v>195</v>
      </c>
      <c r="B15" s="23" t="s">
        <v>95</v>
      </c>
      <c r="C15" s="29" t="s">
        <v>85</v>
      </c>
      <c r="D15" s="14" t="s">
        <v>202</v>
      </c>
      <c r="E15" s="24">
        <f t="shared" si="0"/>
        <v>600</v>
      </c>
      <c r="F15" s="24">
        <v>600</v>
      </c>
      <c r="G15" s="15">
        <v>0</v>
      </c>
    </row>
    <row r="16" spans="1:7" ht="19.5" customHeight="1">
      <c r="A16" s="14" t="s">
        <v>195</v>
      </c>
      <c r="B16" s="23" t="s">
        <v>203</v>
      </c>
      <c r="C16" s="29" t="s">
        <v>85</v>
      </c>
      <c r="D16" s="14" t="s">
        <v>204</v>
      </c>
      <c r="E16" s="24">
        <f t="shared" si="0"/>
        <v>370</v>
      </c>
      <c r="F16" s="24">
        <v>370</v>
      </c>
      <c r="G16" s="15">
        <v>0</v>
      </c>
    </row>
    <row r="17" spans="1:7" ht="19.5" customHeight="1">
      <c r="A17" s="14" t="s">
        <v>195</v>
      </c>
      <c r="B17" s="23" t="s">
        <v>205</v>
      </c>
      <c r="C17" s="29" t="s">
        <v>85</v>
      </c>
      <c r="D17" s="14" t="s">
        <v>206</v>
      </c>
      <c r="E17" s="24">
        <f t="shared" si="0"/>
        <v>1200</v>
      </c>
      <c r="F17" s="24">
        <v>1200</v>
      </c>
      <c r="G17" s="15">
        <v>0</v>
      </c>
    </row>
    <row r="18" spans="1:7" ht="19.5" customHeight="1">
      <c r="A18" s="14" t="s">
        <v>195</v>
      </c>
      <c r="B18" s="23" t="s">
        <v>91</v>
      </c>
      <c r="C18" s="29" t="s">
        <v>85</v>
      </c>
      <c r="D18" s="14" t="s">
        <v>207</v>
      </c>
      <c r="E18" s="24">
        <f t="shared" si="0"/>
        <v>3133.34</v>
      </c>
      <c r="F18" s="24">
        <v>3133.34</v>
      </c>
      <c r="G18" s="15">
        <v>0</v>
      </c>
    </row>
    <row r="19" spans="1:7" ht="19.5" customHeight="1">
      <c r="A19" s="14" t="s">
        <v>36</v>
      </c>
      <c r="B19" s="23" t="s">
        <v>36</v>
      </c>
      <c r="C19" s="29" t="s">
        <v>36</v>
      </c>
      <c r="D19" s="14" t="s">
        <v>208</v>
      </c>
      <c r="E19" s="24">
        <f t="shared" si="0"/>
        <v>2551.71</v>
      </c>
      <c r="F19" s="24">
        <v>0</v>
      </c>
      <c r="G19" s="15">
        <v>2551.71</v>
      </c>
    </row>
    <row r="20" spans="1:7" ht="19.5" customHeight="1">
      <c r="A20" s="14" t="s">
        <v>209</v>
      </c>
      <c r="B20" s="23" t="s">
        <v>99</v>
      </c>
      <c r="C20" s="29" t="s">
        <v>85</v>
      </c>
      <c r="D20" s="14" t="s">
        <v>210</v>
      </c>
      <c r="E20" s="24">
        <f t="shared" si="0"/>
        <v>20</v>
      </c>
      <c r="F20" s="24">
        <v>0</v>
      </c>
      <c r="G20" s="15">
        <v>20</v>
      </c>
    </row>
    <row r="21" spans="1:7" ht="19.5" customHeight="1">
      <c r="A21" s="14" t="s">
        <v>209</v>
      </c>
      <c r="B21" s="23" t="s">
        <v>83</v>
      </c>
      <c r="C21" s="29" t="s">
        <v>85</v>
      </c>
      <c r="D21" s="14" t="s">
        <v>211</v>
      </c>
      <c r="E21" s="24">
        <f t="shared" si="0"/>
        <v>50</v>
      </c>
      <c r="F21" s="24">
        <v>0</v>
      </c>
      <c r="G21" s="15">
        <v>50</v>
      </c>
    </row>
    <row r="22" spans="1:7" ht="19.5" customHeight="1">
      <c r="A22" s="14" t="s">
        <v>209</v>
      </c>
      <c r="B22" s="23" t="s">
        <v>84</v>
      </c>
      <c r="C22" s="29" t="s">
        <v>85</v>
      </c>
      <c r="D22" s="14" t="s">
        <v>212</v>
      </c>
      <c r="E22" s="24">
        <f t="shared" si="0"/>
        <v>100</v>
      </c>
      <c r="F22" s="24">
        <v>0</v>
      </c>
      <c r="G22" s="15">
        <v>100</v>
      </c>
    </row>
    <row r="23" spans="1:7" ht="19.5" customHeight="1">
      <c r="A23" s="14" t="s">
        <v>209</v>
      </c>
      <c r="B23" s="23" t="s">
        <v>88</v>
      </c>
      <c r="C23" s="29" t="s">
        <v>85</v>
      </c>
      <c r="D23" s="14" t="s">
        <v>213</v>
      </c>
      <c r="E23" s="24">
        <f t="shared" si="0"/>
        <v>150</v>
      </c>
      <c r="F23" s="24">
        <v>0</v>
      </c>
      <c r="G23" s="15">
        <v>150</v>
      </c>
    </row>
    <row r="24" spans="1:7" ht="19.5" customHeight="1">
      <c r="A24" s="14" t="s">
        <v>209</v>
      </c>
      <c r="B24" s="23" t="s">
        <v>198</v>
      </c>
      <c r="C24" s="29" t="s">
        <v>85</v>
      </c>
      <c r="D24" s="14" t="s">
        <v>214</v>
      </c>
      <c r="E24" s="24">
        <f t="shared" si="0"/>
        <v>5</v>
      </c>
      <c r="F24" s="24">
        <v>0</v>
      </c>
      <c r="G24" s="15">
        <v>5</v>
      </c>
    </row>
    <row r="25" spans="1:7" ht="19.5" customHeight="1">
      <c r="A25" s="14" t="s">
        <v>209</v>
      </c>
      <c r="B25" s="23" t="s">
        <v>95</v>
      </c>
      <c r="C25" s="29" t="s">
        <v>85</v>
      </c>
      <c r="D25" s="14" t="s">
        <v>215</v>
      </c>
      <c r="E25" s="24">
        <f t="shared" si="0"/>
        <v>460</v>
      </c>
      <c r="F25" s="24">
        <v>0</v>
      </c>
      <c r="G25" s="15">
        <v>460</v>
      </c>
    </row>
    <row r="26" spans="1:7" ht="19.5" customHeight="1">
      <c r="A26" s="14" t="s">
        <v>209</v>
      </c>
      <c r="B26" s="23" t="s">
        <v>216</v>
      </c>
      <c r="C26" s="29" t="s">
        <v>85</v>
      </c>
      <c r="D26" s="14" t="s">
        <v>217</v>
      </c>
      <c r="E26" s="24">
        <f t="shared" si="0"/>
        <v>150</v>
      </c>
      <c r="F26" s="24">
        <v>0</v>
      </c>
      <c r="G26" s="15">
        <v>150</v>
      </c>
    </row>
    <row r="27" spans="1:7" ht="19.5" customHeight="1">
      <c r="A27" s="14" t="s">
        <v>209</v>
      </c>
      <c r="B27" s="23" t="s">
        <v>205</v>
      </c>
      <c r="C27" s="29" t="s">
        <v>85</v>
      </c>
      <c r="D27" s="14" t="s">
        <v>218</v>
      </c>
      <c r="E27" s="24">
        <f t="shared" si="0"/>
        <v>150</v>
      </c>
      <c r="F27" s="24">
        <v>0</v>
      </c>
      <c r="G27" s="15">
        <v>150</v>
      </c>
    </row>
    <row r="28" spans="1:7" ht="19.5" customHeight="1">
      <c r="A28" s="14" t="s">
        <v>209</v>
      </c>
      <c r="B28" s="23" t="s">
        <v>219</v>
      </c>
      <c r="C28" s="29" t="s">
        <v>85</v>
      </c>
      <c r="D28" s="14" t="s">
        <v>220</v>
      </c>
      <c r="E28" s="24">
        <f t="shared" si="0"/>
        <v>600</v>
      </c>
      <c r="F28" s="24">
        <v>0</v>
      </c>
      <c r="G28" s="15">
        <v>600</v>
      </c>
    </row>
    <row r="29" spans="1:7" ht="19.5" customHeight="1">
      <c r="A29" s="14" t="s">
        <v>209</v>
      </c>
      <c r="B29" s="23" t="s">
        <v>221</v>
      </c>
      <c r="C29" s="29" t="s">
        <v>85</v>
      </c>
      <c r="D29" s="14" t="s">
        <v>222</v>
      </c>
      <c r="E29" s="24">
        <f t="shared" si="0"/>
        <v>30</v>
      </c>
      <c r="F29" s="24">
        <v>0</v>
      </c>
      <c r="G29" s="15">
        <v>30</v>
      </c>
    </row>
    <row r="30" spans="1:7" ht="19.5" customHeight="1">
      <c r="A30" s="14" t="s">
        <v>209</v>
      </c>
      <c r="B30" s="23" t="s">
        <v>223</v>
      </c>
      <c r="C30" s="29" t="s">
        <v>85</v>
      </c>
      <c r="D30" s="14" t="s">
        <v>224</v>
      </c>
      <c r="E30" s="24">
        <f t="shared" si="0"/>
        <v>8</v>
      </c>
      <c r="F30" s="24">
        <v>0</v>
      </c>
      <c r="G30" s="15">
        <v>8</v>
      </c>
    </row>
    <row r="31" spans="1:7" ht="19.5" customHeight="1">
      <c r="A31" s="14" t="s">
        <v>209</v>
      </c>
      <c r="B31" s="23" t="s">
        <v>225</v>
      </c>
      <c r="C31" s="29" t="s">
        <v>85</v>
      </c>
      <c r="D31" s="14" t="s">
        <v>226</v>
      </c>
      <c r="E31" s="24">
        <f t="shared" si="0"/>
        <v>165</v>
      </c>
      <c r="F31" s="24">
        <v>0</v>
      </c>
      <c r="G31" s="15">
        <v>165</v>
      </c>
    </row>
    <row r="32" spans="1:7" ht="19.5" customHeight="1">
      <c r="A32" s="14" t="s">
        <v>209</v>
      </c>
      <c r="B32" s="23" t="s">
        <v>227</v>
      </c>
      <c r="C32" s="29" t="s">
        <v>85</v>
      </c>
      <c r="D32" s="14" t="s">
        <v>228</v>
      </c>
      <c r="E32" s="24">
        <f t="shared" si="0"/>
        <v>220</v>
      </c>
      <c r="F32" s="24">
        <v>0</v>
      </c>
      <c r="G32" s="15">
        <v>220</v>
      </c>
    </row>
    <row r="33" spans="1:7" ht="19.5" customHeight="1">
      <c r="A33" s="14" t="s">
        <v>209</v>
      </c>
      <c r="B33" s="23" t="s">
        <v>229</v>
      </c>
      <c r="C33" s="29" t="s">
        <v>85</v>
      </c>
      <c r="D33" s="14" t="s">
        <v>230</v>
      </c>
      <c r="E33" s="24">
        <f t="shared" si="0"/>
        <v>80</v>
      </c>
      <c r="F33" s="24">
        <v>0</v>
      </c>
      <c r="G33" s="15">
        <v>80</v>
      </c>
    </row>
    <row r="34" spans="1:7" ht="19.5" customHeight="1">
      <c r="A34" s="14" t="s">
        <v>209</v>
      </c>
      <c r="B34" s="23" t="s">
        <v>231</v>
      </c>
      <c r="C34" s="29" t="s">
        <v>85</v>
      </c>
      <c r="D34" s="14" t="s">
        <v>232</v>
      </c>
      <c r="E34" s="24">
        <f t="shared" si="0"/>
        <v>20</v>
      </c>
      <c r="F34" s="24">
        <v>0</v>
      </c>
      <c r="G34" s="15">
        <v>20</v>
      </c>
    </row>
    <row r="35" spans="1:7" ht="19.5" customHeight="1">
      <c r="A35" s="14" t="s">
        <v>209</v>
      </c>
      <c r="B35" s="23" t="s">
        <v>91</v>
      </c>
      <c r="C35" s="29" t="s">
        <v>85</v>
      </c>
      <c r="D35" s="14" t="s">
        <v>233</v>
      </c>
      <c r="E35" s="24">
        <f t="shared" si="0"/>
        <v>343.71</v>
      </c>
      <c r="F35" s="24">
        <v>0</v>
      </c>
      <c r="G35" s="15">
        <v>343.71</v>
      </c>
    </row>
    <row r="36" spans="1:7" ht="19.5" customHeight="1">
      <c r="A36" s="14" t="s">
        <v>36</v>
      </c>
      <c r="B36" s="23" t="s">
        <v>36</v>
      </c>
      <c r="C36" s="29" t="s">
        <v>36</v>
      </c>
      <c r="D36" s="14" t="s">
        <v>169</v>
      </c>
      <c r="E36" s="24">
        <f t="shared" si="0"/>
        <v>14.29</v>
      </c>
      <c r="F36" s="24">
        <v>14.29</v>
      </c>
      <c r="G36" s="15">
        <v>0</v>
      </c>
    </row>
    <row r="37" spans="1:7" ht="19.5" customHeight="1">
      <c r="A37" s="14" t="s">
        <v>234</v>
      </c>
      <c r="B37" s="23" t="s">
        <v>99</v>
      </c>
      <c r="C37" s="29" t="s">
        <v>85</v>
      </c>
      <c r="D37" s="14" t="s">
        <v>235</v>
      </c>
      <c r="E37" s="24">
        <f t="shared" si="0"/>
        <v>14.29</v>
      </c>
      <c r="F37" s="24">
        <v>14.29</v>
      </c>
      <c r="G37" s="1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horizontalDpi="600" verticalDpi="600" orientation="landscape" paperSize="9" scale="90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3"/>
  <sheetViews>
    <sheetView showGridLines="0" showZeros="0" zoomScalePageLayoutView="0" workbookViewId="0" topLeftCell="A1">
      <selection activeCell="A1" sqref="A1"/>
    </sheetView>
  </sheetViews>
  <sheetFormatPr defaultColWidth="8.8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2"/>
      <c r="B1" s="3"/>
      <c r="C1" s="3"/>
      <c r="D1" s="3"/>
      <c r="E1" s="3"/>
      <c r="F1" s="4" t="s">
        <v>236</v>
      </c>
    </row>
    <row r="2" spans="1:6" ht="19.5" customHeight="1">
      <c r="A2" s="88" t="s">
        <v>237</v>
      </c>
      <c r="B2" s="88"/>
      <c r="C2" s="88"/>
      <c r="D2" s="88"/>
      <c r="E2" s="88"/>
      <c r="F2" s="88"/>
    </row>
    <row r="3" spans="1:243" s="1" customFormat="1" ht="19.5" customHeight="1">
      <c r="A3" s="5" t="s">
        <v>2</v>
      </c>
      <c r="B3" s="5"/>
      <c r="C3" s="5"/>
      <c r="D3" s="26"/>
      <c r="E3" s="26"/>
      <c r="F3" s="7" t="s">
        <v>3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</row>
    <row r="4" spans="1:6" ht="19.5" customHeight="1">
      <c r="A4" s="91" t="s">
        <v>67</v>
      </c>
      <c r="B4" s="92"/>
      <c r="C4" s="93"/>
      <c r="D4" s="143" t="s">
        <v>68</v>
      </c>
      <c r="E4" s="138" t="s">
        <v>238</v>
      </c>
      <c r="F4" s="103" t="s">
        <v>70</v>
      </c>
    </row>
    <row r="5" spans="1:6" ht="19.5" customHeight="1">
      <c r="A5" s="9" t="s">
        <v>77</v>
      </c>
      <c r="B5" s="10" t="s">
        <v>78</v>
      </c>
      <c r="C5" s="11" t="s">
        <v>79</v>
      </c>
      <c r="D5" s="144"/>
      <c r="E5" s="138"/>
      <c r="F5" s="103"/>
    </row>
    <row r="6" spans="1:6" ht="19.5" customHeight="1">
      <c r="A6" s="23" t="s">
        <v>36</v>
      </c>
      <c r="B6" s="23" t="s">
        <v>36</v>
      </c>
      <c r="C6" s="23" t="s">
        <v>36</v>
      </c>
      <c r="D6" s="27" t="s">
        <v>36</v>
      </c>
      <c r="E6" s="27" t="s">
        <v>57</v>
      </c>
      <c r="F6" s="28">
        <v>3821</v>
      </c>
    </row>
    <row r="7" spans="1:6" ht="19.5" customHeight="1">
      <c r="A7" s="23" t="s">
        <v>36</v>
      </c>
      <c r="B7" s="23" t="s">
        <v>36</v>
      </c>
      <c r="C7" s="23" t="s">
        <v>36</v>
      </c>
      <c r="D7" s="27" t="s">
        <v>36</v>
      </c>
      <c r="E7" s="27" t="s">
        <v>80</v>
      </c>
      <c r="F7" s="28">
        <v>3821</v>
      </c>
    </row>
    <row r="8" spans="1:6" ht="19.5" customHeight="1">
      <c r="A8" s="23" t="s">
        <v>36</v>
      </c>
      <c r="B8" s="23" t="s">
        <v>36</v>
      </c>
      <c r="C8" s="23" t="s">
        <v>36</v>
      </c>
      <c r="D8" s="27" t="s">
        <v>36</v>
      </c>
      <c r="E8" s="27" t="s">
        <v>81</v>
      </c>
      <c r="F8" s="28">
        <v>3821</v>
      </c>
    </row>
    <row r="9" spans="1:6" ht="19.5" customHeight="1">
      <c r="A9" s="23" t="s">
        <v>36</v>
      </c>
      <c r="B9" s="23" t="s">
        <v>36</v>
      </c>
      <c r="C9" s="23" t="s">
        <v>36</v>
      </c>
      <c r="D9" s="27" t="s">
        <v>36</v>
      </c>
      <c r="E9" s="27" t="s">
        <v>86</v>
      </c>
      <c r="F9" s="28">
        <v>3676</v>
      </c>
    </row>
    <row r="10" spans="1:6" ht="19.5" customHeight="1">
      <c r="A10" s="23" t="s">
        <v>82</v>
      </c>
      <c r="B10" s="23" t="s">
        <v>83</v>
      </c>
      <c r="C10" s="23" t="s">
        <v>84</v>
      </c>
      <c r="D10" s="27" t="s">
        <v>85</v>
      </c>
      <c r="E10" s="27" t="s">
        <v>239</v>
      </c>
      <c r="F10" s="28">
        <v>884</v>
      </c>
    </row>
    <row r="11" spans="1:6" ht="19.5" customHeight="1">
      <c r="A11" s="23" t="s">
        <v>82</v>
      </c>
      <c r="B11" s="23" t="s">
        <v>83</v>
      </c>
      <c r="C11" s="23" t="s">
        <v>84</v>
      </c>
      <c r="D11" s="27" t="s">
        <v>85</v>
      </c>
      <c r="E11" s="27" t="s">
        <v>240</v>
      </c>
      <c r="F11" s="28">
        <v>670</v>
      </c>
    </row>
    <row r="12" spans="1:6" ht="19.5" customHeight="1">
      <c r="A12" s="23" t="s">
        <v>82</v>
      </c>
      <c r="B12" s="23" t="s">
        <v>83</v>
      </c>
      <c r="C12" s="23" t="s">
        <v>84</v>
      </c>
      <c r="D12" s="27" t="s">
        <v>85</v>
      </c>
      <c r="E12" s="27" t="s">
        <v>241</v>
      </c>
      <c r="F12" s="28">
        <v>149</v>
      </c>
    </row>
    <row r="13" spans="1:6" ht="19.5" customHeight="1">
      <c r="A13" s="23" t="s">
        <v>82</v>
      </c>
      <c r="B13" s="23" t="s">
        <v>83</v>
      </c>
      <c r="C13" s="23" t="s">
        <v>84</v>
      </c>
      <c r="D13" s="27" t="s">
        <v>85</v>
      </c>
      <c r="E13" s="27" t="s">
        <v>242</v>
      </c>
      <c r="F13" s="28">
        <v>100</v>
      </c>
    </row>
    <row r="14" spans="1:6" ht="19.5" customHeight="1">
      <c r="A14" s="23" t="s">
        <v>82</v>
      </c>
      <c r="B14" s="23" t="s">
        <v>83</v>
      </c>
      <c r="C14" s="23" t="s">
        <v>84</v>
      </c>
      <c r="D14" s="27" t="s">
        <v>85</v>
      </c>
      <c r="E14" s="27" t="s">
        <v>243</v>
      </c>
      <c r="F14" s="28">
        <v>150</v>
      </c>
    </row>
    <row r="15" spans="1:6" ht="19.5" customHeight="1">
      <c r="A15" s="23" t="s">
        <v>82</v>
      </c>
      <c r="B15" s="23" t="s">
        <v>83</v>
      </c>
      <c r="C15" s="23" t="s">
        <v>84</v>
      </c>
      <c r="D15" s="27" t="s">
        <v>85</v>
      </c>
      <c r="E15" s="27" t="s">
        <v>244</v>
      </c>
      <c r="F15" s="28">
        <v>115</v>
      </c>
    </row>
    <row r="16" spans="1:6" ht="19.5" customHeight="1">
      <c r="A16" s="23" t="s">
        <v>82</v>
      </c>
      <c r="B16" s="23" t="s">
        <v>83</v>
      </c>
      <c r="C16" s="23" t="s">
        <v>84</v>
      </c>
      <c r="D16" s="27" t="s">
        <v>85</v>
      </c>
      <c r="E16" s="27" t="s">
        <v>245</v>
      </c>
      <c r="F16" s="28">
        <v>20</v>
      </c>
    </row>
    <row r="17" spans="1:6" ht="19.5" customHeight="1">
      <c r="A17" s="23" t="s">
        <v>82</v>
      </c>
      <c r="B17" s="23" t="s">
        <v>83</v>
      </c>
      <c r="C17" s="23" t="s">
        <v>84</v>
      </c>
      <c r="D17" s="27" t="s">
        <v>85</v>
      </c>
      <c r="E17" s="27" t="s">
        <v>246</v>
      </c>
      <c r="F17" s="28">
        <v>1588</v>
      </c>
    </row>
    <row r="18" spans="1:6" ht="19.5" customHeight="1">
      <c r="A18" s="23" t="s">
        <v>36</v>
      </c>
      <c r="B18" s="23" t="s">
        <v>36</v>
      </c>
      <c r="C18" s="23" t="s">
        <v>36</v>
      </c>
      <c r="D18" s="27" t="s">
        <v>36</v>
      </c>
      <c r="E18" s="27" t="s">
        <v>89</v>
      </c>
      <c r="F18" s="28">
        <v>15</v>
      </c>
    </row>
    <row r="19" spans="1:6" ht="19.5" customHeight="1">
      <c r="A19" s="23" t="s">
        <v>87</v>
      </c>
      <c r="B19" s="23" t="s">
        <v>83</v>
      </c>
      <c r="C19" s="23" t="s">
        <v>88</v>
      </c>
      <c r="D19" s="27" t="s">
        <v>85</v>
      </c>
      <c r="E19" s="27" t="s">
        <v>247</v>
      </c>
      <c r="F19" s="28">
        <v>15</v>
      </c>
    </row>
    <row r="20" spans="1:6" ht="19.5" customHeight="1">
      <c r="A20" s="23" t="s">
        <v>36</v>
      </c>
      <c r="B20" s="23" t="s">
        <v>36</v>
      </c>
      <c r="C20" s="23" t="s">
        <v>36</v>
      </c>
      <c r="D20" s="27" t="s">
        <v>36</v>
      </c>
      <c r="E20" s="27" t="s">
        <v>93</v>
      </c>
      <c r="F20" s="28">
        <v>10</v>
      </c>
    </row>
    <row r="21" spans="1:6" ht="19.5" customHeight="1">
      <c r="A21" s="23" t="s">
        <v>87</v>
      </c>
      <c r="B21" s="23" t="s">
        <v>91</v>
      </c>
      <c r="C21" s="23" t="s">
        <v>91</v>
      </c>
      <c r="D21" s="27" t="s">
        <v>85</v>
      </c>
      <c r="E21" s="27" t="s">
        <v>247</v>
      </c>
      <c r="F21" s="28">
        <v>10</v>
      </c>
    </row>
    <row r="22" spans="1:6" ht="19.5" customHeight="1">
      <c r="A22" s="23" t="s">
        <v>36</v>
      </c>
      <c r="B22" s="23" t="s">
        <v>36</v>
      </c>
      <c r="C22" s="23" t="s">
        <v>36</v>
      </c>
      <c r="D22" s="27" t="s">
        <v>36</v>
      </c>
      <c r="E22" s="27" t="s">
        <v>100</v>
      </c>
      <c r="F22" s="28">
        <v>120</v>
      </c>
    </row>
    <row r="23" spans="1:6" ht="19.5" customHeight="1">
      <c r="A23" s="23" t="s">
        <v>97</v>
      </c>
      <c r="B23" s="23" t="s">
        <v>98</v>
      </c>
      <c r="C23" s="23" t="s">
        <v>99</v>
      </c>
      <c r="D23" s="27" t="s">
        <v>85</v>
      </c>
      <c r="E23" s="27" t="s">
        <v>248</v>
      </c>
      <c r="F23" s="28">
        <v>120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zoomScalePageLayoutView="0" workbookViewId="0" topLeftCell="A1">
      <selection activeCell="A1" sqref="A1"/>
    </sheetView>
  </sheetViews>
  <sheetFormatPr defaultColWidth="8.8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7"/>
      <c r="B1" s="17"/>
      <c r="C1" s="17"/>
      <c r="D1" s="17"/>
      <c r="E1" s="18"/>
      <c r="F1" s="17"/>
      <c r="G1" s="17"/>
      <c r="H1" s="7" t="s">
        <v>249</v>
      </c>
    </row>
    <row r="2" spans="1:8" ht="25.5" customHeight="1">
      <c r="A2" s="88" t="s">
        <v>250</v>
      </c>
      <c r="B2" s="88"/>
      <c r="C2" s="88"/>
      <c r="D2" s="88"/>
      <c r="E2" s="88"/>
      <c r="F2" s="88"/>
      <c r="G2" s="88"/>
      <c r="H2" s="88"/>
    </row>
    <row r="3" spans="1:8" s="1" customFormat="1" ht="19.5" customHeight="1">
      <c r="A3" s="6" t="s">
        <v>2</v>
      </c>
      <c r="B3" s="19"/>
      <c r="C3" s="19"/>
      <c r="D3" s="19"/>
      <c r="E3" s="19"/>
      <c r="F3" s="19"/>
      <c r="G3" s="19"/>
      <c r="H3" s="7" t="s">
        <v>3</v>
      </c>
    </row>
    <row r="4" spans="1:8" ht="19.5" customHeight="1">
      <c r="A4" s="138" t="s">
        <v>251</v>
      </c>
      <c r="B4" s="138" t="s">
        <v>252</v>
      </c>
      <c r="C4" s="103" t="s">
        <v>253</v>
      </c>
      <c r="D4" s="103"/>
      <c r="E4" s="104"/>
      <c r="F4" s="104"/>
      <c r="G4" s="104"/>
      <c r="H4" s="103"/>
    </row>
    <row r="5" spans="1:8" ht="19.5" customHeight="1">
      <c r="A5" s="138"/>
      <c r="B5" s="138"/>
      <c r="C5" s="130" t="s">
        <v>57</v>
      </c>
      <c r="D5" s="100" t="s">
        <v>254</v>
      </c>
      <c r="E5" s="122" t="s">
        <v>255</v>
      </c>
      <c r="F5" s="139"/>
      <c r="G5" s="123"/>
      <c r="H5" s="146" t="s">
        <v>256</v>
      </c>
    </row>
    <row r="6" spans="1:8" ht="33.75" customHeight="1">
      <c r="A6" s="99"/>
      <c r="B6" s="99"/>
      <c r="C6" s="145"/>
      <c r="D6" s="102"/>
      <c r="E6" s="20" t="s">
        <v>72</v>
      </c>
      <c r="F6" s="21" t="s">
        <v>257</v>
      </c>
      <c r="G6" s="22" t="s">
        <v>258</v>
      </c>
      <c r="H6" s="142"/>
    </row>
    <row r="7" spans="1:8" ht="19.5" customHeight="1">
      <c r="A7" s="14" t="s">
        <v>36</v>
      </c>
      <c r="B7" s="23" t="s">
        <v>57</v>
      </c>
      <c r="C7" s="16">
        <f>SUM(D7,F7:H7)</f>
        <v>28</v>
      </c>
      <c r="D7" s="24">
        <v>0</v>
      </c>
      <c r="E7" s="24">
        <f>SUM(F7:G7)</f>
        <v>20</v>
      </c>
      <c r="F7" s="24">
        <v>0</v>
      </c>
      <c r="G7" s="15">
        <v>20</v>
      </c>
      <c r="H7" s="25">
        <v>8</v>
      </c>
    </row>
    <row r="8" spans="1:8" ht="19.5" customHeight="1">
      <c r="A8" s="14" t="s">
        <v>36</v>
      </c>
      <c r="B8" s="23" t="s">
        <v>80</v>
      </c>
      <c r="C8" s="16">
        <f>SUM(D8,F8:H8)</f>
        <v>28</v>
      </c>
      <c r="D8" s="24">
        <v>0</v>
      </c>
      <c r="E8" s="24">
        <f>SUM(F8:G8)</f>
        <v>20</v>
      </c>
      <c r="F8" s="24">
        <v>0</v>
      </c>
      <c r="G8" s="15">
        <v>20</v>
      </c>
      <c r="H8" s="25">
        <v>8</v>
      </c>
    </row>
    <row r="9" spans="1:8" ht="19.5" customHeight="1">
      <c r="A9" s="14" t="s">
        <v>85</v>
      </c>
      <c r="B9" s="23" t="s">
        <v>81</v>
      </c>
      <c r="C9" s="16">
        <f>SUM(D9,F9:H9)</f>
        <v>28</v>
      </c>
      <c r="D9" s="24">
        <v>0</v>
      </c>
      <c r="E9" s="24">
        <f>SUM(F9:G9)</f>
        <v>20</v>
      </c>
      <c r="F9" s="24">
        <v>0</v>
      </c>
      <c r="G9" s="15">
        <v>20</v>
      </c>
      <c r="H9" s="25">
        <v>8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2021-03-10T03:42:05Z</cp:lastPrinted>
  <dcterms:created xsi:type="dcterms:W3CDTF">2021-03-15T09:15:30Z</dcterms:created>
  <dcterms:modified xsi:type="dcterms:W3CDTF">2021-03-18T01:23:55Z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